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05"/>
  </bookViews>
  <sheets>
    <sheet name="2019一般收入" sheetId="1" r:id="rId1"/>
    <sheet name="2019一般" sheetId="2" r:id="rId2"/>
    <sheet name="2019年一般经济分类" sheetId="3" r:id="rId3"/>
    <sheet name="2019一般本级" sheetId="4" r:id="rId4"/>
    <sheet name="2019年一般本级经济分类" sheetId="5" r:id="rId5"/>
    <sheet name="2019本级一般基本支出" sheetId="11" r:id="rId6"/>
    <sheet name="政府一般债务限额和余额" sheetId="6" r:id="rId7"/>
    <sheet name="2019一般公共预算税收返还" sheetId="8" r:id="rId8"/>
    <sheet name="2019一般公共预算专项转移支付表" sheetId="9" r:id="rId9"/>
    <sheet name="债券资金使用情况" sheetId="12" r:id="rId10"/>
  </sheets>
  <definedNames>
    <definedName name="_xlnm._FilterDatabase" localSheetId="4" hidden="1">'2019年一般本级经济分类'!$A$3:$I$55</definedName>
    <definedName name="_xlnm._FilterDatabase" localSheetId="2" hidden="1">'2019年一般经济分类'!$A$3:$J$55</definedName>
    <definedName name="_xlnm._FilterDatabase" localSheetId="1" hidden="1">'2019一般'!$A$3:$N$685</definedName>
    <definedName name="_xlnm._FilterDatabase" localSheetId="3" hidden="1">'2019一般本级'!$A$3:$N$684</definedName>
    <definedName name="_xlnm.Print_Area" localSheetId="4">'2019年一般本级经济分类'!$A$1:$I$55</definedName>
    <definedName name="_xlnm.Print_Area" localSheetId="2">'2019年一般经济分类'!$A$1:$I$55</definedName>
    <definedName name="_xlnm.Print_Area" localSheetId="1">'2019一般'!$A$1:$I$685</definedName>
    <definedName name="_xlnm.Print_Area" localSheetId="3">'2019一般本级'!$A$1:$I$684</definedName>
    <definedName name="_xlnm.Print_Area" localSheetId="0">'2019一般收入'!$A$1:$K$41</definedName>
    <definedName name="_xlnm.Print_Titles" localSheetId="4">'2019年一般本级经济分类'!$1:3</definedName>
    <definedName name="_xlnm.Print_Titles" localSheetId="2">'2019年一般经济分类'!$1:3</definedName>
    <definedName name="_xlnm.Print_Titles" localSheetId="1">'2019一般'!$1:3</definedName>
    <definedName name="_xlnm.Print_Titles" localSheetId="3">'2019一般本级'!$1:3</definedName>
  </definedNames>
  <calcPr calcId="144525"/>
</workbook>
</file>

<file path=xl/sharedStrings.xml><?xml version="1.0" encoding="utf-8"?>
<sst xmlns="http://schemas.openxmlformats.org/spreadsheetml/2006/main" count="2398" uniqueCount="1251">
  <si>
    <t>东阳市2019年一般公共预算收入决算表</t>
  </si>
  <si>
    <t xml:space="preserve">     单位：万元</t>
  </si>
  <si>
    <t>科目编码</t>
  </si>
  <si>
    <t>收  入  项  目</t>
  </si>
  <si>
    <t>18年决算数</t>
  </si>
  <si>
    <t>19年预算数</t>
  </si>
  <si>
    <t>19年调整预算数</t>
  </si>
  <si>
    <t>19年决算数</t>
  </si>
  <si>
    <t>较上年
增减</t>
  </si>
  <si>
    <t>完成预算</t>
  </si>
  <si>
    <t>备注</t>
  </si>
  <si>
    <t>类</t>
  </si>
  <si>
    <t>款</t>
  </si>
  <si>
    <t>项</t>
  </si>
  <si>
    <t>财政总收入</t>
  </si>
  <si>
    <t>一般公共预算收入</t>
  </si>
  <si>
    <t xml:space="preserve"> 税收收入</t>
  </si>
  <si>
    <t xml:space="preserve">  增值税(地方部分)</t>
  </si>
  <si>
    <t xml:space="preserve">  企业所得税(40%)</t>
  </si>
  <si>
    <t xml:space="preserve">  个人所得税(40%)</t>
  </si>
  <si>
    <t xml:space="preserve">  资源税</t>
  </si>
  <si>
    <t>专项清理</t>
  </si>
  <si>
    <t xml:space="preserve">  城建税</t>
  </si>
  <si>
    <t xml:space="preserve">  房产税</t>
  </si>
  <si>
    <t xml:space="preserve">  印花税</t>
  </si>
  <si>
    <t xml:space="preserve">  土地使用税</t>
  </si>
  <si>
    <t xml:space="preserve">  土地增值税</t>
  </si>
  <si>
    <t>翘尾巴税款</t>
  </si>
  <si>
    <t xml:space="preserve">  车船使用税</t>
  </si>
  <si>
    <t xml:space="preserve">  耕地占用税</t>
  </si>
  <si>
    <t xml:space="preserve">  契税</t>
  </si>
  <si>
    <t xml:space="preserve">  环境保护税</t>
  </si>
  <si>
    <t>其他税收收入</t>
  </si>
  <si>
    <t>非税收入</t>
  </si>
  <si>
    <t xml:space="preserve"> 专项收入</t>
  </si>
  <si>
    <t xml:space="preserve">  教育费附加收入</t>
  </si>
  <si>
    <t xml:space="preserve">  地方教育附加收入</t>
  </si>
  <si>
    <t xml:space="preserve">  残疾人就业保障金收入</t>
  </si>
  <si>
    <t xml:space="preserve">  教育资金收入</t>
  </si>
  <si>
    <t>暂停计提</t>
  </si>
  <si>
    <t xml:space="preserve">  农田水利建设资金收入</t>
  </si>
  <si>
    <t xml:space="preserve">  森林植被恢复费</t>
  </si>
  <si>
    <t xml:space="preserve">  水利建设专项收入</t>
  </si>
  <si>
    <t>暂免征</t>
  </si>
  <si>
    <t xml:space="preserve"> 行政性收费收入</t>
  </si>
  <si>
    <t xml:space="preserve"> 罚没收入</t>
  </si>
  <si>
    <t xml:space="preserve"> 国有资本经营收入</t>
  </si>
  <si>
    <t xml:space="preserve">  国有企业计划亏损补贴</t>
  </si>
  <si>
    <t xml:space="preserve"> 国有资源有偿使用收入</t>
  </si>
  <si>
    <t xml:space="preserve">  国库存款利息收入</t>
  </si>
  <si>
    <t>非经营性国有资产收入</t>
  </si>
  <si>
    <t xml:space="preserve">  采矿权价款收入</t>
  </si>
  <si>
    <t xml:space="preserve">  排污权出让收入</t>
  </si>
  <si>
    <t xml:space="preserve">  水资源费收入</t>
  </si>
  <si>
    <t xml:space="preserve"> 政府住房基金收入</t>
  </si>
  <si>
    <t>东阳市2019年一般公共预算支出决算表</t>
  </si>
  <si>
    <t>单位：万元</t>
  </si>
  <si>
    <t>科目名称</t>
  </si>
  <si>
    <t>一般公共预算支出合计</t>
  </si>
  <si>
    <t>省市专项</t>
  </si>
  <si>
    <t xml:space="preserve">  一般公共服务支出</t>
  </si>
  <si>
    <t>企业奖补科目调整</t>
  </si>
  <si>
    <t xml:space="preserve">    人大事务</t>
  </si>
  <si>
    <t xml:space="preserve">      行政运行</t>
  </si>
  <si>
    <t xml:space="preserve">      一般行政管理事务</t>
  </si>
  <si>
    <t xml:space="preserve">      人大会议</t>
  </si>
  <si>
    <t xml:space="preserve">      人大监督</t>
  </si>
  <si>
    <t xml:space="preserve">      代表工作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</si>
  <si>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</si>
  <si>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</si>
  <si>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</si>
  <si>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</si>
  <si>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</si>
  <si>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</si>
  <si>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</si>
  <si>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</si>
  <si>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机关服务</t>
  </si>
  <si>
    <t xml:space="preserve">      专项服务</t>
  </si>
  <si>
    <t xml:space="preserve">      专项业务活动</t>
  </si>
  <si>
    <t xml:space="preserve">      信访事务</t>
  </si>
  <si>
    <t xml:space="preserve">      其他政府办公厅(室)及相关机构事务支出</t>
  </si>
  <si>
    <t xml:space="preserve">    发展与改革事务</t>
  </si>
  <si>
    <t xml:space="preserve">      日常经济运行调节</t>
  </si>
  <si>
    <t xml:space="preserve">      社会事业发展规划</t>
  </si>
  <si>
    <t xml:space="preserve">      物价管理</t>
  </si>
  <si>
    <t xml:space="preserve">      应对气候变化管理事务</t>
  </si>
  <si>
    <t xml:space="preserve">      其他发展与改革事务支出</t>
  </si>
  <si>
    <t xml:space="preserve">    统计信息事务</t>
  </si>
  <si>
    <t xml:space="preserve">      专项统计业务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</si>
  <si>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</si>
  <si>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</si>
  <si>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</si>
  <si>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</si>
  <si>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</si>
  <si>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</si>
  <si>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</si>
  <si>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</si>
  <si>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</si>
  <si>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</si>
  <si>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</si>
  <si>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</si>
  <si>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</si>
  <si>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</si>
  <si>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</si>
  <si>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</si>
  <si>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</si>
  <si>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</si>
  <si>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</si>
  <si>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</si>
  <si>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</si>
  <si>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检验检疫</t>
  </si>
  <si>
    <t xml:space="preserve">    人力资源事务</t>
  </si>
  <si>
    <t xml:space="preserve">      公务员招考</t>
  </si>
  <si>
    <t xml:space="preserve">      公务员综合管理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</si>
  <si>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</si>
  <si>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</si>
  <si>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</si>
  <si>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其他纪检监察事务支出</t>
  </si>
  <si>
    <t xml:space="preserve">    商贸事务</t>
  </si>
  <si>
    <t xml:space="preserve">      对外贸易管理</t>
  </si>
  <si>
    <t xml:space="preserve">      国内贸易管理</t>
  </si>
  <si>
    <t xml:space="preserve">      招商引资</t>
  </si>
  <si>
    <t xml:space="preserve">      其他商贸事务支出</t>
  </si>
  <si>
    <t xml:space="preserve">    工商行政管理事务</t>
  </si>
  <si>
    <t xml:space="preserve">      执法办案专项</t>
  </si>
  <si>
    <t xml:space="preserve">      消费者权益保护</t>
  </si>
  <si>
    <t xml:space="preserve">      其他工商行政管理事务支出</t>
  </si>
  <si>
    <t xml:space="preserve">    质量技术监督与检验检疫事务</t>
  </si>
  <si>
    <t xml:space="preserve">      出入境检验检疫行政执法和业务管理</t>
  </si>
  <si>
    <t xml:space="preserve">      质量技术监督行政执法及业务管理</t>
  </si>
  <si>
    <t xml:space="preserve">      其他质量技术监督与检验检疫事务支出</t>
  </si>
  <si>
    <t xml:space="preserve">    民族事务</t>
  </si>
  <si>
    <t xml:space="preserve">      其他民族事务支出</t>
  </si>
  <si>
    <t xml:space="preserve">    港澳台事务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</si>
  <si>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</si>
  <si>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</si>
  <si>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</si>
  <si>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</si>
  <si>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</si>
  <si>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</si>
  <si>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</si>
  <si>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工会疗养休养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</si>
  <si>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</si>
  <si>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</si>
  <si>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</si>
  <si>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专项业务</t>
  </si>
  <si>
    <t xml:space="preserve">      其他党委办公厅(室)及相关机构事务支出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</si>
  <si>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</si>
  <si>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</si>
  <si>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</si>
  <si>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</si>
  <si>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</si>
  <si>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</si>
  <si>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</si>
  <si>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</si>
  <si>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</si>
  <si>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</si>
  <si>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</si>
  <si>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市场监督管理事务</t>
  </si>
  <si>
    <t xml:space="preserve">      市场监督管理专项</t>
  </si>
  <si>
    <t xml:space="preserve">      认证认可监督管理</t>
  </si>
  <si>
    <t xml:space="preserve">      标准化管理</t>
  </si>
  <si>
    <t xml:space="preserve">      药品事务</t>
  </si>
  <si>
    <t xml:space="preserve">      医疗器械事务</t>
  </si>
  <si>
    <t xml:space="preserve">      其他市场监督管理事务</t>
  </si>
  <si>
    <t xml:space="preserve">    其他一般公共服务支出</t>
  </si>
  <si>
    <t xml:space="preserve">      其他一般公共服务支出</t>
  </si>
  <si>
    <t xml:space="preserve">  国防支出</t>
  </si>
  <si>
    <t xml:space="preserve">    国防动员</t>
  </si>
  <si>
    <t xml:space="preserve">      兵役征集</t>
  </si>
  <si>
    <t xml:space="preserve">      国防教育</t>
  </si>
  <si>
    <t xml:space="preserve">      预备役部队</t>
  </si>
  <si>
    <t xml:space="preserve">      民兵</t>
  </si>
  <si>
    <t xml:space="preserve">      其他国防动员支出</t>
  </si>
  <si>
    <t xml:space="preserve">    其他国防支出</t>
  </si>
  <si>
    <t xml:space="preserve">      其他国防支出</t>
  </si>
  <si>
    <t xml:space="preserve">  公共安全支出</t>
  </si>
  <si>
    <t>执勤津贴调整</t>
  </si>
  <si>
    <t xml:space="preserve">    武装警察部队</t>
  </si>
  <si>
    <t xml:space="preserve">      消防</t>
  </si>
  <si>
    <t xml:space="preserve">      武装警察部队</t>
  </si>
  <si>
    <t xml:space="preserve">    公安</t>
  </si>
  <si>
    <t xml:space="preserve">      治安管理</t>
  </si>
  <si>
    <t xml:space="preserve">      国内安全保卫</t>
  </si>
  <si>
    <t xml:space="preserve">      刑事侦查</t>
  </si>
  <si>
    <t xml:space="preserve">      经济犯罪侦查</t>
  </si>
  <si>
    <t xml:space="preserve">      禁毒管理</t>
  </si>
  <si>
    <t xml:space="preserve">      道路交通管理</t>
  </si>
  <si>
    <t xml:space="preserve">      网络侦控管理</t>
  </si>
  <si>
    <t xml:space="preserve">      拘押收教场所管理</t>
  </si>
  <si>
    <t xml:space="preserve">      警犬繁育及训养</t>
  </si>
  <si>
    <t xml:space="preserve">      执法办案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</si>
  <si>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</si>
  <si>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</si>
  <si>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</si>
  <si>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</si>
  <si>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案件执行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</si>
  <si>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</si>
  <si>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</si>
  <si>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</si>
  <si>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</si>
  <si>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</si>
  <si>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</si>
  <si>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社区矫正</t>
  </si>
  <si>
    <t xml:space="preserve">      其他司法支出</t>
  </si>
  <si>
    <t xml:space="preserve">    其他公共安全支出</t>
  </si>
  <si>
    <t xml:space="preserve">      其他公共安全支出</t>
  </si>
  <si>
    <t xml:space="preserve">      其他消防</t>
  </si>
  <si>
    <t xml:space="preserve">  教育支出</t>
  </si>
  <si>
    <t>学校新建项目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</si>
  <si>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</si>
  <si>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</si>
  <si>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</si>
  <si>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</si>
  <si>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</si>
  <si>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</si>
  <si>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</si>
  <si>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</si>
  <si>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</si>
  <si>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</si>
  <si>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中专教育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</si>
  <si>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</si>
  <si>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</si>
  <si>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</si>
  <si>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特殊教育</t>
  </si>
  <si>
    <t xml:space="preserve">      特殊学校教育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</si>
  <si>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</si>
  <si>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</si>
  <si>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</si>
  <si>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</si>
  <si>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</si>
  <si>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</si>
  <si>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</si>
  <si>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城市中小学校舍建设</t>
  </si>
  <si>
    <t xml:space="preserve">      其他教育费附加安排的支出</t>
  </si>
  <si>
    <t xml:space="preserve">    其他教育支出</t>
  </si>
  <si>
    <t xml:space="preserve">      其他教育支出</t>
  </si>
  <si>
    <t xml:space="preserve">  科学技术支出</t>
  </si>
  <si>
    <t>省专增加</t>
  </si>
  <si>
    <t xml:space="preserve">    科学技术管理事务</t>
  </si>
  <si>
    <t xml:space="preserve">      其他科学技术管理事务支出</t>
  </si>
  <si>
    <t xml:space="preserve">    应用研究</t>
  </si>
  <si>
    <t xml:space="preserve">      机构运行</t>
  </si>
  <si>
    <t xml:space="preserve">      社会公益研究</t>
  </si>
  <si>
    <t xml:space="preserve">    技术研究与开发</t>
  </si>
  <si>
    <t xml:space="preserve">      应用技术研究与开发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</si>
  <si>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</si>
  <si>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</si>
  <si>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</si>
  <si>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</si>
  <si>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</si>
  <si>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</si>
  <si>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</si>
  <si>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</si>
  <si>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其他科学技术普及支出</t>
  </si>
  <si>
    <t xml:space="preserve">    科技交流与合作</t>
  </si>
  <si>
    <t xml:space="preserve">      其他科技交流与合作支出</t>
  </si>
  <si>
    <t xml:space="preserve">    其他科学技术支出</t>
  </si>
  <si>
    <t xml:space="preserve">      科技奖励</t>
  </si>
  <si>
    <t xml:space="preserve">      其他科学技术支出</t>
  </si>
  <si>
    <t xml:space="preserve">  文化旅游体育与传媒支出</t>
  </si>
  <si>
    <t xml:space="preserve">    文化和旅游</t>
  </si>
  <si>
    <t xml:space="preserve">      图书馆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</si>
  <si>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</si>
  <si>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</si>
  <si>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</si>
  <si>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</si>
  <si>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</si>
  <si>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</si>
  <si>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</si>
  <si>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</si>
  <si>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</si>
  <si>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</si>
  <si>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</si>
  <si>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</si>
  <si>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</si>
  <si>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</si>
  <si>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</si>
  <si>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其他体育支出</t>
  </si>
  <si>
    <t xml:space="preserve">    新闻出版广播影视</t>
  </si>
  <si>
    <t xml:space="preserve">      电视</t>
  </si>
  <si>
    <t xml:space="preserve">      电影</t>
  </si>
  <si>
    <t xml:space="preserve">      其他新闻出版广播影视支出</t>
  </si>
  <si>
    <t xml:space="preserve">    新闻出版电影</t>
  </si>
  <si>
    <t xml:space="preserve">    广播电视</t>
  </si>
  <si>
    <t xml:space="preserve">      其他广播电视支出</t>
  </si>
  <si>
    <t xml:space="preserve">    其他文化体育与传媒支出</t>
  </si>
  <si>
    <t xml:space="preserve">      文化产业发展专项支出</t>
  </si>
  <si>
    <t xml:space="preserve">      其他文化体育与传媒支出</t>
  </si>
  <si>
    <t xml:space="preserve">  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</si>
  <si>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</si>
  <si>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</si>
  <si>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</si>
  <si>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</si>
  <si>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</si>
  <si>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</si>
  <si>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</si>
  <si>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</si>
  <si>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其他人力资源和社会保障管理事务支出</t>
  </si>
  <si>
    <t xml:space="preserve">    民政管理事务</t>
  </si>
  <si>
    <t xml:space="preserve">      拥军优属</t>
  </si>
  <si>
    <t xml:space="preserve">      老龄事务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</si>
  <si>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</si>
  <si>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</si>
  <si>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</si>
  <si>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其他民政管理事务支出</t>
  </si>
  <si>
    <t xml:space="preserve">    行政事业单位离退休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</si>
  <si>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</si>
  <si>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</si>
  <si>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</si>
  <si>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</si>
  <si>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其他行政事业单位离退休支出</t>
  </si>
  <si>
    <t xml:space="preserve">    就业补助</t>
  </si>
  <si>
    <t xml:space="preserve">      职业培训补贴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</si>
  <si>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</si>
  <si>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</si>
  <si>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</si>
  <si>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</si>
  <si>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</si>
  <si>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</si>
  <si>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</si>
  <si>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</si>
  <si>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</si>
  <si>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</si>
  <si>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</si>
  <si>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</si>
  <si>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</si>
  <si>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</si>
  <si>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</si>
  <si>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</si>
  <si>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</si>
  <si>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</si>
  <si>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</si>
  <si>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</si>
  <si>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</si>
  <si>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</si>
  <si>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</si>
  <si>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</si>
  <si>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</si>
  <si>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</si>
  <si>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</si>
  <si>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</si>
  <si>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自然灾害生活救助</t>
  </si>
  <si>
    <t xml:space="preserve">      其他自然灾害生活救助支出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</si>
  <si>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</si>
  <si>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</si>
  <si>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</si>
  <si>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</si>
  <si>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</si>
  <si>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</si>
  <si>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</si>
  <si>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</si>
  <si>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</si>
  <si>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</si>
  <si>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其他农村生活救助</t>
  </si>
  <si>
    <t xml:space="preserve">    财政对基本养老保险基金的补助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</si>
  <si>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</si>
  <si>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</si>
  <si>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其他财政对社会保险基金的补助</t>
  </si>
  <si>
    <t xml:space="preserve">    退役军人管理事务</t>
  </si>
  <si>
    <t xml:space="preserve">      其他退役军人事务管理支出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</si>
  <si>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</si>
  <si>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</si>
  <si>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</si>
  <si>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</si>
  <si>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</si>
  <si>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</si>
  <si>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</si>
  <si>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中医(民族)医院</t>
  </si>
  <si>
    <t xml:space="preserve">      精神病医院</t>
  </si>
  <si>
    <t xml:space="preserve">      妇产医院</t>
  </si>
  <si>
    <t xml:space="preserve">      其他专科医院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</si>
  <si>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</si>
  <si>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</si>
  <si>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</si>
  <si>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</si>
  <si>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</si>
  <si>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</si>
  <si>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</si>
  <si>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基本公共卫生服务</t>
  </si>
  <si>
    <t xml:space="preserve">      重大公共卫生专项</t>
  </si>
  <si>
    <t xml:space="preserve">      其他公共卫生支出</t>
  </si>
  <si>
    <t xml:space="preserve">    中医药</t>
  </si>
  <si>
    <t xml:space="preserve">      中医(民族医)药专项</t>
  </si>
  <si>
    <t xml:space="preserve">      其他中医药支出</t>
  </si>
  <si>
    <t xml:space="preserve">    计划生育事务</t>
  </si>
  <si>
    <t xml:space="preserve">      其他计划生育事务支出</t>
  </si>
  <si>
    <t xml:space="preserve">    食品和药品监督管理事务</t>
  </si>
  <si>
    <t xml:space="preserve">      食品安全事务</t>
  </si>
  <si>
    <t xml:space="preserve">      其他食品和药品监督管理事务支出</t>
  </si>
  <si>
    <t xml:space="preserve">    行政事业单位医疗</t>
  </si>
  <si>
    <t xml:space="preserve">      公务员医疗补助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</si>
  <si>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</si>
  <si>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</si>
  <si>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</si>
  <si>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医疗救助</t>
  </si>
  <si>
    <t xml:space="preserve">      其他医疗救助支出</t>
  </si>
  <si>
    <t xml:space="preserve">    医疗保障管理事务</t>
  </si>
  <si>
    <t xml:space="preserve">      其他医疗保障管理事务支出</t>
  </si>
  <si>
    <t xml:space="preserve">    老龄卫生健康事务</t>
  </si>
  <si>
    <t xml:space="preserve">      老龄卫生健康事务</t>
  </si>
  <si>
    <t xml:space="preserve">    其他卫生健康支出</t>
  </si>
  <si>
    <t xml:space="preserve">       其他卫生健康支出</t>
  </si>
  <si>
    <t xml:space="preserve">  节能环保支出</t>
  </si>
  <si>
    <t>债券增加</t>
  </si>
  <si>
    <t xml:space="preserve">    环境保护管理事务</t>
  </si>
  <si>
    <t xml:space="preserve">      生态环境保护宣传</t>
  </si>
  <si>
    <t xml:space="preserve">      其他环境保护管理事务支出</t>
  </si>
  <si>
    <t xml:space="preserve">    环境监测与监察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</si>
  <si>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</si>
  <si>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</si>
  <si>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</si>
  <si>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</si>
  <si>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其他污染防治支出</t>
  </si>
  <si>
    <t xml:space="preserve">    自然生态保护</t>
  </si>
  <si>
    <t xml:space="preserve">      农村环境保护</t>
  </si>
  <si>
    <t xml:space="preserve">    天然林保护</t>
  </si>
  <si>
    <t xml:space="preserve">      停伐补助</t>
  </si>
  <si>
    <t xml:space="preserve">    污染减排</t>
  </si>
  <si>
    <t xml:space="preserve">       其他污染减排支出</t>
  </si>
  <si>
    <t xml:space="preserve">    循环经济</t>
  </si>
  <si>
    <t xml:space="preserve">       循环经济</t>
  </si>
  <si>
    <t xml:space="preserve">    能源管理事务</t>
  </si>
  <si>
    <t xml:space="preserve">      其他能源管理事务支出</t>
  </si>
  <si>
    <t xml:space="preserve">    其他节能环保支出</t>
  </si>
  <si>
    <t xml:space="preserve">      其他节能环保支出</t>
  </si>
  <si>
    <t xml:space="preserve">  城乡社区支出</t>
  </si>
  <si>
    <t xml:space="preserve">    城乡社区管理事务</t>
  </si>
  <si>
    <t xml:space="preserve">      城管执法</t>
  </si>
  <si>
    <t xml:space="preserve">      其他城乡社区管理事务支出</t>
  </si>
  <si>
    <t xml:space="preserve">    城乡社区规划与管理</t>
  </si>
  <si>
    <t xml:space="preserve">  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</si>
  <si>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</si>
  <si>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</si>
  <si>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</si>
  <si>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</si>
  <si>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</si>
  <si>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其他城乡社区支出</t>
  </si>
  <si>
    <t xml:space="preserve">      其他城乡社区支出</t>
  </si>
  <si>
    <t xml:space="preserve">      其他城乡社区支出(项)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</si>
  <si>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</si>
  <si>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</si>
  <si>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</si>
  <si>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</si>
  <si>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</si>
  <si>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</si>
  <si>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</si>
  <si>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农业行业业务管理</t>
  </si>
  <si>
    <t xml:space="preserve">      农业生产支持补贴</t>
  </si>
  <si>
    <t xml:space="preserve">      农业组织化与产业化经营</t>
  </si>
  <si>
    <t xml:space="preserve">      农业资源保护修复与利用</t>
  </si>
  <si>
    <t xml:space="preserve">      对高校毕业生到基层任职补助</t>
  </si>
  <si>
    <t xml:space="preserve">      其他农业支出</t>
  </si>
  <si>
    <t xml:space="preserve">    林业和草原</t>
  </si>
  <si>
    <t xml:space="preserve">      事业机构</t>
  </si>
  <si>
    <t xml:space="preserve">      森林培育</t>
  </si>
  <si>
    <t xml:space="preserve">      技术推广与转化</t>
  </si>
  <si>
    <t xml:space="preserve">      森林资源管理</t>
  </si>
  <si>
    <t xml:space="preserve">      森林资源监测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</si>
  <si>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</si>
  <si>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</si>
  <si>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</si>
  <si>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</si>
  <si>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林业检疫检测</t>
  </si>
  <si>
    <t xml:space="preserve">      产业化管理</t>
  </si>
  <si>
    <t xml:space="preserve">      防灾减灾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</si>
  <si>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</si>
  <si>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</si>
  <si>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</si>
  <si>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</si>
  <si>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</si>
  <si>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</si>
  <si>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</si>
  <si>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</si>
  <si>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</si>
  <si>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</si>
  <si>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</si>
  <si>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</si>
  <si>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水利技术推广</t>
  </si>
  <si>
    <t xml:space="preserve">      大中型水库移民后期扶持专项支出</t>
  </si>
  <si>
    <t xml:space="preserve">      水利安全监督</t>
  </si>
  <si>
    <t xml:space="preserve">      其他水利支出</t>
  </si>
  <si>
    <t xml:space="preserve">    扶贫</t>
  </si>
  <si>
    <t xml:space="preserve">      社会发展</t>
  </si>
  <si>
    <t xml:space="preserve">      扶贫贷款奖补和贴息</t>
  </si>
  <si>
    <t xml:space="preserve">      其他扶贫支出</t>
  </si>
  <si>
    <t xml:space="preserve">    农业综合开发</t>
  </si>
  <si>
    <t xml:space="preserve">      土地治理</t>
  </si>
  <si>
    <t xml:space="preserve">      其他农业综合开发支出</t>
  </si>
  <si>
    <t xml:space="preserve">    农村综合改革</t>
  </si>
  <si>
    <t xml:space="preserve">      对村级一事一议的补助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</si>
  <si>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</si>
  <si>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</si>
  <si>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</si>
  <si>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其他普惠金融发展支出</t>
  </si>
  <si>
    <t xml:space="preserve">    其他农林水支出</t>
  </si>
  <si>
    <t xml:space="preserve">      其他农林水支出</t>
  </si>
  <si>
    <t xml:space="preserve">  交通运输支出</t>
  </si>
  <si>
    <t xml:space="preserve">    公路水路运输</t>
  </si>
  <si>
    <t xml:space="preserve">      公路养护</t>
  </si>
  <si>
    <t xml:space="preserve">      公路运输管理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</si>
  <si>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</si>
  <si>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</si>
  <si>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</si>
  <si>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对农村道路客运的补贴</t>
  </si>
  <si>
    <t xml:space="preserve">      对出租车的补贴</t>
  </si>
  <si>
    <t xml:space="preserve">      成品油价格改革补贴其他支出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</si>
  <si>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</si>
  <si>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</si>
  <si>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</si>
  <si>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车辆购置税其他支出</t>
  </si>
  <si>
    <t xml:space="preserve">    其他交通运输支出</t>
  </si>
  <si>
    <t xml:space="preserve">      其他交通运输支出</t>
  </si>
  <si>
    <t xml:space="preserve">  资源勘探信息等支出</t>
  </si>
  <si>
    <t xml:space="preserve">    资源勘探开发</t>
  </si>
  <si>
    <t xml:space="preserve">    制造业</t>
  </si>
  <si>
    <t xml:space="preserve">      医药制造业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</si>
  <si>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</si>
  <si>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</si>
  <si>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</si>
  <si>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</si>
  <si>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工业和信息产业支持</t>
  </si>
  <si>
    <t xml:space="preserve">      其他工业和信息产业监管支出</t>
  </si>
  <si>
    <t xml:space="preserve">    安全生产监管</t>
  </si>
  <si>
    <t xml:space="preserve">      其他安全生产监管支出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</si>
  <si>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</si>
  <si>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</si>
  <si>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</si>
  <si>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</si>
  <si>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商业服务业等支出</t>
  </si>
  <si>
    <t xml:space="preserve">    商业流通事务</t>
  </si>
  <si>
    <t xml:space="preserve">      市场监测及信息管理</t>
  </si>
  <si>
    <t xml:space="preserve">    旅游业管理与服务支出</t>
  </si>
  <si>
    <t xml:space="preserve">      旅游行业业务管理</t>
  </si>
  <si>
    <t xml:space="preserve">      其他旅游业管理与服务支出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</si>
  <si>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</si>
  <si>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</si>
  <si>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</si>
  <si>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</si>
  <si>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</si>
  <si>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</si>
  <si>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</si>
  <si>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金融发展支出</t>
  </si>
  <si>
    <t xml:space="preserve">      其他金融发展支出</t>
  </si>
  <si>
    <t xml:space="preserve">    其他金融支出</t>
  </si>
  <si>
    <t xml:space="preserve">      其他金融支出</t>
  </si>
  <si>
    <t xml:space="preserve">  援助其他地区支出</t>
  </si>
  <si>
    <t xml:space="preserve">    其他支出</t>
  </si>
  <si>
    <t xml:space="preserve">  自然资源海洋气象等支出</t>
  </si>
  <si>
    <t xml:space="preserve">    自然资源事务</t>
  </si>
  <si>
    <t xml:space="preserve">      自然资源规划及管理</t>
  </si>
  <si>
    <t xml:space="preserve">      土地资源调查</t>
  </si>
  <si>
    <t xml:space="preserve">      土地资源利用与保护</t>
  </si>
  <si>
    <t xml:space="preserve">      自然资源行业业务管理</t>
  </si>
  <si>
    <t xml:space="preserve">      自然资源调查</t>
  </si>
  <si>
    <t xml:space="preserve">      国土整治</t>
  </si>
  <si>
    <t xml:space="preserve">      地质矿产资源利用与保护</t>
  </si>
  <si>
    <t xml:space="preserve">      其他自然资源事务支出</t>
  </si>
  <si>
    <t xml:space="preserve">    测绘事务</t>
  </si>
  <si>
    <t xml:space="preserve">      基础测绘</t>
  </si>
  <si>
    <t xml:space="preserve">    气象事务</t>
  </si>
  <si>
    <t xml:space="preserve">      气象事业机构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</si>
  <si>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</si>
  <si>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</si>
  <si>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</si>
  <si>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</si>
  <si>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</si>
  <si>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棚户区改造</t>
  </si>
  <si>
    <t xml:space="preserve">      农村危房改造</t>
  </si>
  <si>
    <t xml:space="preserve">      公共租赁住房</t>
  </si>
  <si>
    <t xml:space="preserve">      保障性住房租金补贴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</si>
  <si>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</si>
  <si>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</si>
  <si>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</si>
  <si>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</si>
  <si>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公有住房建设和维修改造支出</t>
  </si>
  <si>
    <t xml:space="preserve">      其他城乡社区住宅支出</t>
  </si>
  <si>
    <t xml:space="preserve">  粮油物资储备支出</t>
  </si>
  <si>
    <t xml:space="preserve">    粮油事务</t>
  </si>
  <si>
    <t xml:space="preserve">      粮食财务挂账利息补贴</t>
  </si>
  <si>
    <t xml:space="preserve">      其他粮油事务支出</t>
  </si>
  <si>
    <t xml:space="preserve">    粮油储备</t>
  </si>
  <si>
    <t xml:space="preserve">      其他粮油储备支出</t>
  </si>
  <si>
    <t xml:space="preserve">  灾害防治及应急管理支出</t>
  </si>
  <si>
    <t xml:space="preserve">    应急管理事务</t>
  </si>
  <si>
    <t xml:space="preserve">      安全监管</t>
  </si>
  <si>
    <t xml:space="preserve">      安全生产基础</t>
  </si>
  <si>
    <t xml:space="preserve">      其他应急管理支出</t>
  </si>
  <si>
    <t xml:space="preserve">    消防事务</t>
  </si>
  <si>
    <t xml:space="preserve">      消防应急救援</t>
  </si>
  <si>
    <t xml:space="preserve">      其他消防事务支出</t>
  </si>
  <si>
    <t xml:space="preserve">    森林消防事务</t>
  </si>
  <si>
    <t xml:space="preserve">      森林消防应急救援</t>
  </si>
  <si>
    <t xml:space="preserve">      其他森林消防事务支出</t>
  </si>
  <si>
    <t xml:space="preserve">    自然灾害救灾及恢复重建支出</t>
  </si>
  <si>
    <t>预备费</t>
  </si>
  <si>
    <t xml:space="preserve">  其他支出</t>
  </si>
  <si>
    <t>人员经费预留</t>
  </si>
  <si>
    <t xml:space="preserve">  年初预留</t>
  </si>
  <si>
    <t xml:space="preserve">     其他支出</t>
  </si>
  <si>
    <t xml:space="preserve">  债务付息支出</t>
  </si>
  <si>
    <t>历年债券增加</t>
  </si>
  <si>
    <t xml:space="preserve">    地方政府一般债务付息支出</t>
  </si>
  <si>
    <t xml:space="preserve">      地方政府一般债券付息支出</t>
  </si>
  <si>
    <t xml:space="preserve">  债务发行费用支出</t>
  </si>
  <si>
    <t>本年发行一般债券减少</t>
  </si>
  <si>
    <t xml:space="preserve">    地方政府一般债务发行费用支出</t>
  </si>
  <si>
    <t>东阳市2019年一般公共预算支出决算表
（政府经济分类）</t>
  </si>
  <si>
    <t>政府经济   科目代码</t>
  </si>
  <si>
    <t>政府经济科目</t>
  </si>
  <si>
    <t>18年决算</t>
  </si>
  <si>
    <t>19年预算</t>
  </si>
  <si>
    <t>19年调整后
预算数</t>
  </si>
  <si>
    <t>19年决算</t>
  </si>
  <si>
    <t>合计</t>
  </si>
  <si>
    <t>501</t>
  </si>
  <si>
    <t>机关工资福利支出</t>
  </si>
  <si>
    <t>奖金发放时间调整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</si>
  <si>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</si>
  <si>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</si>
  <si>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</si>
  <si>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</si>
  <si>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</si>
  <si>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 xml:space="preserve">  住房公积金</t>
  </si>
  <si>
    <t xml:space="preserve">  50199</t>
  </si>
  <si>
    <t xml:space="preserve">  其他工资福利支出</t>
  </si>
  <si>
    <t>502</t>
  </si>
  <si>
    <t>机关商品和服务支出</t>
  </si>
  <si>
    <t>部门待分配项目调整</t>
  </si>
  <si>
    <t xml:space="preserve">  50201</t>
  </si>
  <si>
    <t xml:space="preserve">  办公经费</t>
  </si>
  <si>
    <t xml:space="preserve">  50202</t>
  </si>
  <si>
    <t xml:space="preserve">  会议费</t>
  </si>
  <si>
    <t xml:space="preserve">  50203</t>
  </si>
  <si>
    <t xml:space="preserve">  培训费</t>
  </si>
  <si>
    <t xml:space="preserve">  50204</t>
  </si>
  <si>
    <t xml:space="preserve">  专用材料购置费</t>
  </si>
  <si>
    <t xml:space="preserve">  50205</t>
  </si>
  <si>
    <t xml:space="preserve">  委托业务费</t>
  </si>
  <si>
    <t xml:space="preserve">  50206</t>
  </si>
  <si>
    <t xml:space="preserve">  公务接待费</t>
  </si>
  <si>
    <t xml:space="preserve">  50207</t>
  </si>
  <si>
    <t xml:space="preserve">  因公出国（境）费用</t>
  </si>
  <si>
    <t xml:space="preserve">  50208</t>
  </si>
  <si>
    <t xml:space="preserve">  公务用车运行维护费</t>
  </si>
  <si>
    <t xml:space="preserve">  50209</t>
  </si>
  <si>
    <t xml:space="preserve">  维修（护）费</t>
  </si>
  <si>
    <t xml:space="preserve">  50299</t>
  </si>
  <si>
    <t xml:space="preserve">  其他商品和服务支出</t>
  </si>
  <si>
    <t>503</t>
  </si>
  <si>
    <t>机关资本性支出（一）</t>
  </si>
  <si>
    <t xml:space="preserve">  50301</t>
  </si>
  <si>
    <t xml:space="preserve">  房屋建筑物构建</t>
  </si>
  <si>
    <t xml:space="preserve">  50302</t>
  </si>
  <si>
    <t xml:space="preserve">  基础设施建设</t>
  </si>
  <si>
    <t xml:space="preserve">  50303</t>
  </si>
  <si>
    <t xml:space="preserve">  公务用车购置</t>
  </si>
  <si>
    <t xml:space="preserve">  50305</t>
  </si>
  <si>
    <t xml:space="preserve">  土地征迁补偿和安置支出</t>
  </si>
  <si>
    <t xml:space="preserve">  50306</t>
  </si>
  <si>
    <t xml:space="preserve">  设备购置</t>
  </si>
  <si>
    <t xml:space="preserve">  50307</t>
  </si>
  <si>
    <t xml:space="preserve">  大型修缮</t>
  </si>
  <si>
    <t xml:space="preserve">  50399</t>
  </si>
  <si>
    <t xml:space="preserve">  其他资本性支出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</si>
  <si>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</si>
  <si>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</si>
  <si>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</si>
  <si>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</si>
  <si>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</si>
  <si>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</si>
  <si>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 xml:space="preserve">  50599</t>
  </si>
  <si>
    <t xml:space="preserve">  其他对事业单位补助</t>
  </si>
  <si>
    <t>506</t>
  </si>
  <si>
    <t>对事业单位资本性补助</t>
  </si>
  <si>
    <t>学校建设及设备补助减少</t>
  </si>
  <si>
    <t xml:space="preserve">  50601</t>
  </si>
  <si>
    <t xml:space="preserve">  资本性支出（一）</t>
  </si>
  <si>
    <t>507</t>
  </si>
  <si>
    <t>对企业补助</t>
  </si>
  <si>
    <t>建筑业奖补增支</t>
  </si>
  <si>
    <t xml:space="preserve">  50701</t>
  </si>
  <si>
    <t xml:space="preserve">  费用补贴</t>
  </si>
  <si>
    <t xml:space="preserve">  50702</t>
  </si>
  <si>
    <t xml:space="preserve">  利息补贴</t>
  </si>
  <si>
    <t xml:space="preserve">  50799</t>
  </si>
  <si>
    <t xml:space="preserve">  其他对企业补助</t>
  </si>
  <si>
    <t>509</t>
  </si>
  <si>
    <t>对个人和家庭的补助</t>
  </si>
  <si>
    <t>村干部报酬、社会医疗救助</t>
  </si>
  <si>
    <t xml:space="preserve">  50901</t>
  </si>
  <si>
    <t xml:space="preserve">  社会福利和救助</t>
  </si>
  <si>
    <t xml:space="preserve">  50902</t>
  </si>
  <si>
    <t xml:space="preserve">  助学金</t>
  </si>
  <si>
    <t xml:space="preserve">  50903</t>
  </si>
  <si>
    <t xml:space="preserve">  个人农业生产补贴</t>
  </si>
  <si>
    <t xml:space="preserve">  50905</t>
  </si>
  <si>
    <t xml:space="preserve">  离退休费</t>
  </si>
  <si>
    <t xml:space="preserve">  50999</t>
  </si>
  <si>
    <t xml:space="preserve">  其他对个人和家庭补助</t>
  </si>
  <si>
    <t>510</t>
  </si>
  <si>
    <t>对社会保障基金补助</t>
  </si>
  <si>
    <t xml:space="preserve">  51002</t>
  </si>
  <si>
    <t xml:space="preserve">  对社会保险基金补助</t>
  </si>
  <si>
    <t>511</t>
  </si>
  <si>
    <t>债务利息及费用支出</t>
  </si>
  <si>
    <t xml:space="preserve">  51101</t>
  </si>
  <si>
    <t xml:space="preserve">  国内债务付息</t>
  </si>
  <si>
    <t xml:space="preserve">  51103</t>
  </si>
  <si>
    <t xml:space="preserve">  国内债务发行费用</t>
  </si>
  <si>
    <t>514</t>
  </si>
  <si>
    <t>预备费及预留</t>
  </si>
  <si>
    <t xml:space="preserve">  51401</t>
  </si>
  <si>
    <t xml:space="preserve">  预备费</t>
  </si>
  <si>
    <t xml:space="preserve">  51402</t>
  </si>
  <si>
    <t xml:space="preserve">  预留</t>
  </si>
  <si>
    <t>599</t>
  </si>
  <si>
    <t>其他支出</t>
  </si>
  <si>
    <t xml:space="preserve">  59908</t>
  </si>
  <si>
    <t xml:space="preserve">  对民间非营利组织和群众性自治组织补贴</t>
  </si>
  <si>
    <t xml:space="preserve">  59999</t>
  </si>
  <si>
    <t>东阳市本级2019年一般公共预算支出决算表</t>
  </si>
  <si>
    <t>债券减少</t>
  </si>
  <si>
    <t>东阳市本级2019年一般公共预算支出决算表
（政府经济分类）</t>
  </si>
  <si>
    <t>政府经济科目代码</t>
  </si>
  <si>
    <t>19年调整后预算数</t>
  </si>
  <si>
    <t>学校建设及设备补助</t>
  </si>
  <si>
    <t>2019年东阳市本级一般公共预算（政府经济分类）基本支出决算表</t>
  </si>
  <si>
    <t/>
  </si>
  <si>
    <t>单位:万元</t>
  </si>
  <si>
    <t>2019年调整预算数</t>
  </si>
  <si>
    <t>2019年完成</t>
  </si>
  <si>
    <t>一般公共预算经济分类支出合计</t>
  </si>
  <si>
    <t xml:space="preserve">  机关工资福利支出</t>
  </si>
  <si>
    <t>50101</t>
  </si>
  <si>
    <t xml:space="preserve">    工资奖金津补贴</t>
  </si>
  <si>
    <t>50102</t>
  </si>
  <si>
    <t xml:space="preserve">    社会保障缴费</t>
  </si>
  <si>
    <t>50103</t>
  </si>
  <si>
    <t xml:space="preserve">    住房公积金</t>
  </si>
  <si>
    <t>50199</t>
  </si>
  <si>
    <t xml:space="preserve">    其他工资福利支出</t>
  </si>
  <si>
    <t xml:space="preserve">  机关商品和服务支出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</si>
  <si>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</si>
  <si>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</si>
  <si>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</si>
  <si>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</si>
  <si>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</si>
  <si>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</si>
  <si>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50204</t>
  </si>
  <si>
    <t xml:space="preserve">    专用材料购置费</t>
  </si>
  <si>
    <t>50205</t>
  </si>
  <si>
    <t xml:space="preserve">    委托业务费</t>
  </si>
  <si>
    <t>50206</t>
  </si>
  <si>
    <t xml:space="preserve">    公务接待费</t>
  </si>
  <si>
    <t>50207</t>
  </si>
  <si>
    <t xml:space="preserve">    因公出国(境)费用</t>
  </si>
  <si>
    <t>50208</t>
  </si>
  <si>
    <t xml:space="preserve">    公务用车运行维护费</t>
  </si>
  <si>
    <t>50209</t>
  </si>
  <si>
    <t xml:space="preserve">    维修(护)费</t>
  </si>
  <si>
    <t>50299</t>
  </si>
  <si>
    <t xml:space="preserve">    其他商品和服务支出</t>
  </si>
  <si>
    <t xml:space="preserve">  机关资本性支出(一)</t>
  </si>
  <si>
    <t>50301</t>
  </si>
  <si>
    <t xml:space="preserve">    房屋建筑物购建</t>
  </si>
  <si>
    <t>50302</t>
  </si>
  <si>
    <t xml:space="preserve">    基础设施建设</t>
  </si>
  <si>
    <t>50303</t>
  </si>
  <si>
    <t xml:space="preserve">    公务用车购置</t>
  </si>
  <si>
    <t>50305</t>
  </si>
  <si>
    <t xml:space="preserve">    土地征迁补偿和安置支出</t>
  </si>
  <si>
    <t>50306</t>
  </si>
  <si>
    <t xml:space="preserve">    设备购置</t>
  </si>
  <si>
    <t>50307</t>
  </si>
  <si>
    <t xml:space="preserve">    大型修缮</t>
  </si>
  <si>
    <t>50399</t>
  </si>
  <si>
    <t xml:space="preserve">    其他资本性支出</t>
  </si>
  <si>
    <t>504</t>
  </si>
  <si>
    <t xml:space="preserve">  机关资本性支出(二)</t>
  </si>
  <si>
    <t>50401</t>
  </si>
  <si>
    <t>50402</t>
  </si>
  <si>
    <t>50403</t>
  </si>
  <si>
    <t>50404</t>
  </si>
  <si>
    <t>50405</t>
  </si>
  <si>
    <t>50499</t>
  </si>
  <si>
    <t xml:space="preserve">  对事业单位经常性补助</t>
  </si>
  <si>
    <t>50501</t>
  </si>
  <si>
    <t xml:space="preserve">    工资福利支出</t>
  </si>
  <si>
    <t>50502</t>
  </si>
  <si>
    <t xml:space="preserve">    商品和服务支出</t>
  </si>
  <si>
    <t>50599</t>
  </si>
  <si>
    <t xml:space="preserve">    其他对事业单位补助</t>
  </si>
  <si>
    <t xml:space="preserve">  对事业单位资本性补助</t>
  </si>
  <si>
    <t>50601</t>
  </si>
  <si>
    <t xml:space="preserve">    资本性支出(一)</t>
  </si>
  <si>
    <t>50602</t>
  </si>
  <si>
    <t xml:space="preserve">    资本性支出(二)</t>
  </si>
  <si>
    <t xml:space="preserve">  对企业补助</t>
  </si>
  <si>
    <t>50701</t>
  </si>
  <si>
    <t xml:space="preserve">    费用补贴</t>
  </si>
  <si>
    <t>50702</t>
  </si>
  <si>
    <t xml:space="preserve">    利息补贴</t>
  </si>
  <si>
    <t>50799</t>
  </si>
  <si>
    <t xml:space="preserve">    其他对企业补助</t>
  </si>
  <si>
    <t>508</t>
  </si>
  <si>
    <t xml:space="preserve">  对企业资本性支出</t>
  </si>
  <si>
    <t>50801</t>
  </si>
  <si>
    <t xml:space="preserve">    对企业资本性支出(一)</t>
  </si>
  <si>
    <t>50802</t>
  </si>
  <si>
    <t xml:space="preserve">    对企业资本性支出(二)</t>
  </si>
  <si>
    <t xml:space="preserve">  对个人和家庭的补助</t>
  </si>
  <si>
    <t>50901</t>
  </si>
  <si>
    <t xml:space="preserve">    社会福利和救助</t>
  </si>
  <si>
    <t>50902</t>
  </si>
  <si>
    <t xml:space="preserve">    助学金</t>
  </si>
  <si>
    <t>50903</t>
  </si>
  <si>
    <t xml:space="preserve">    个人农业生产补贴</t>
  </si>
  <si>
    <t>50905</t>
  </si>
  <si>
    <t xml:space="preserve">    离退休费</t>
  </si>
  <si>
    <t>50999</t>
  </si>
  <si>
    <t xml:space="preserve">    其他对个人和家庭补助</t>
  </si>
  <si>
    <t xml:space="preserve">  对社会保障基金补助</t>
  </si>
  <si>
    <t>51002</t>
  </si>
  <si>
    <t xml:space="preserve">    对社会保障基金补助</t>
  </si>
  <si>
    <t>51003</t>
  </si>
  <si>
    <t xml:space="preserve">    补充全国社会保障基金</t>
  </si>
  <si>
    <t xml:space="preserve">  债务利息及费用支出</t>
  </si>
  <si>
    <t>51101</t>
  </si>
  <si>
    <t xml:space="preserve">    国内债务付息</t>
  </si>
  <si>
    <t>51102</t>
  </si>
  <si>
    <t xml:space="preserve">    国外债务付息</t>
  </si>
  <si>
    <t>51103</t>
  </si>
  <si>
    <t xml:space="preserve">    国内债务发行费用</t>
  </si>
  <si>
    <t>51104</t>
  </si>
  <si>
    <t xml:space="preserve">    国外债务发行费用</t>
  </si>
  <si>
    <t>59906</t>
  </si>
  <si>
    <t xml:space="preserve">    赠与</t>
  </si>
  <si>
    <t>59907</t>
  </si>
  <si>
    <t xml:space="preserve">    国家赔偿费用支出</t>
  </si>
  <si>
    <t>59908</t>
  </si>
  <si>
    <t xml:space="preserve">    对民间非营利组织和群众性自治组织补贴</t>
  </si>
  <si>
    <t>59999</t>
  </si>
  <si>
    <t>东阳市2019年地方政府一般债务限额和余额情况表</t>
  </si>
  <si>
    <t>单位：亿元</t>
  </si>
  <si>
    <t>项      目</t>
  </si>
  <si>
    <t>预算数</t>
  </si>
  <si>
    <t>备  注</t>
  </si>
  <si>
    <t>一、债务限额</t>
  </si>
  <si>
    <t xml:space="preserve">    年初限额</t>
  </si>
  <si>
    <t xml:space="preserve">    新增限额</t>
  </si>
  <si>
    <t xml:space="preserve">    年末限额</t>
  </si>
  <si>
    <t>二、债务余额</t>
  </si>
  <si>
    <t xml:space="preserve">    年初余额</t>
  </si>
  <si>
    <t xml:space="preserve">    发行额</t>
  </si>
  <si>
    <t xml:space="preserve">    还本额</t>
  </si>
  <si>
    <t xml:space="preserve">    年末余额</t>
  </si>
  <si>
    <t>2019年一般公共预算税收返还和转移支付表</t>
  </si>
  <si>
    <t>收入项目</t>
  </si>
  <si>
    <t>2019年预算数</t>
  </si>
  <si>
    <t>2019年决算数</t>
  </si>
  <si>
    <t>一、税收返还性收入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</si>
  <si>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</si>
  <si>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</si>
  <si>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</si>
  <si>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其他税收返还收入</t>
  </si>
  <si>
    <t>二、转移支付收入</t>
  </si>
  <si>
    <t xml:space="preserve">   (一)一般性转移支付收入</t>
  </si>
  <si>
    <t xml:space="preserve">    体制补助收入</t>
  </si>
  <si>
    <t xml:space="preserve">    均衡性转移支付收入</t>
  </si>
  <si>
    <t xml:space="preserve">    老少边穷转移支付收入</t>
  </si>
  <si>
    <t xml:space="preserve">    县级基本财力保障机制奖补资金收入</t>
  </si>
  <si>
    <t xml:space="preserve">    结算补助收入</t>
  </si>
  <si>
    <t xml:space="preserve">    化解债务补助收入</t>
  </si>
  <si>
    <t xml:space="preserve">    资源枯竭型城市转移支付补助收入</t>
  </si>
  <si>
    <t xml:space="preserve">    企业事业单位划转补助收入</t>
  </si>
  <si>
    <t xml:space="preserve">    成品油价格和税费改革转移支付补助收入</t>
  </si>
  <si>
    <t xml:space="preserve">    基层公检法司转移支付收入</t>
  </si>
  <si>
    <t xml:space="preserve">    义务教育等转移支付收入</t>
  </si>
  <si>
    <t xml:space="preserve">    基本养老保险和低保等转移支付收入</t>
  </si>
  <si>
    <t xml:space="preserve">    城乡居民医疗保险转移支付收入</t>
  </si>
  <si>
    <t xml:space="preserve">    农村综合改革转移支付收入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</si>
  <si>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</si>
  <si>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</si>
  <si>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</si>
  <si>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其他一般性转移支付收入</t>
  </si>
  <si>
    <t xml:space="preserve">  （二）专项转移支付收入</t>
  </si>
  <si>
    <t>收入合计</t>
  </si>
  <si>
    <t>支出项目</t>
  </si>
  <si>
    <t xml:space="preserve">一、税收返还支出 </t>
  </si>
  <si>
    <t xml:space="preserve">    所得税基数返还支出 </t>
  </si>
  <si>
    <t xml:space="preserve">    成品油改革税收返还支出 </t>
  </si>
  <si>
    <t xml:space="preserve">    增值税税收返还支出 </t>
  </si>
  <si>
    <t xml:space="preserve">    消费税税收返还支出 </t>
  </si>
  <si>
    <t xml:space="preserve">    营改增基数返还支出 </t>
  </si>
  <si>
    <t xml:space="preserve">二、一般性转移支付 </t>
  </si>
  <si>
    <t xml:space="preserve">    体制补助支出 </t>
  </si>
  <si>
    <t xml:space="preserve">    均衡性转移支付 </t>
  </si>
  <si>
    <t xml:space="preserve">    县级基本财力保障机制奖补资金支出 </t>
  </si>
  <si>
    <t xml:space="preserve">    结算补助支出 </t>
  </si>
  <si>
    <t xml:space="preserve">    成品油价格和税费改革转移支付补助支出 </t>
  </si>
  <si>
    <t xml:space="preserve">    基层公检法司转移支付支出 </t>
  </si>
  <si>
    <t xml:space="preserve">    城乡义务教育转移支付支出 </t>
  </si>
  <si>
    <t xml:space="preserve">    基本养老金转移支付支出 </t>
  </si>
  <si>
    <t xml:space="preserve">    城乡居民医疗保险转移支付支出 </t>
  </si>
  <si>
    <t xml:space="preserve">    农村综合改革转移支付支出 </t>
  </si>
  <si>
    <t xml:space="preserve">    产粮（油）大县奖励资金支出 </t>
  </si>
  <si>
    <t xml:space="preserve">    重点生态功能区转移支付支出 </t>
  </si>
  <si>
    <t xml:space="preserve">    固定数额补助支出 </t>
  </si>
  <si>
    <t xml:space="preserve">    贫困地区转移支付支出 </t>
  </si>
  <si>
    <t xml:space="preserve">    其他一般性转移支付支出 </t>
  </si>
  <si>
    <t xml:space="preserve">支出合计 </t>
  </si>
  <si>
    <t xml:space="preserve">    </t>
  </si>
  <si>
    <t>东阳市2019年一般公共预算专项转移支付分项目明细表</t>
  </si>
  <si>
    <t>地区</t>
  </si>
  <si>
    <t>文号</t>
  </si>
  <si>
    <t>项目</t>
  </si>
  <si>
    <t>支出科目</t>
  </si>
  <si>
    <t>金额</t>
  </si>
  <si>
    <t>款级科目</t>
  </si>
  <si>
    <t>项级科目</t>
  </si>
  <si>
    <t>浙财建[2018]115号</t>
  </si>
  <si>
    <t>提前下达2019年交通运输发展专项</t>
  </si>
  <si>
    <t>21401公路水路运输</t>
  </si>
  <si>
    <t>2140199其他公路水路运输支出</t>
  </si>
  <si>
    <t>浙财农[2018]74号</t>
  </si>
  <si>
    <t>提前下达2019年公共气象服务专项资金</t>
  </si>
  <si>
    <t>22005气象事务</t>
  </si>
  <si>
    <t>2200599其他气象事务支出</t>
  </si>
  <si>
    <t>浙财社[2019]30号</t>
  </si>
  <si>
    <t>医共体乡镇卫生院服务能力提升项目</t>
  </si>
  <si>
    <t>21003基层医疗卫生机构</t>
  </si>
  <si>
    <t>2100302乡镇卫生院</t>
  </si>
  <si>
    <t>浙财基[2019]12号</t>
  </si>
  <si>
    <t>一事一议财政奖补</t>
  </si>
  <si>
    <t>21307农村综合改革</t>
  </si>
  <si>
    <t>2130701对村级一事一议的补助</t>
  </si>
  <si>
    <t>浙财建[2019]89号</t>
  </si>
  <si>
    <t>2019年中央农村环境整治资金（传统村落保护）</t>
  </si>
  <si>
    <t>21104自然生态保护</t>
  </si>
  <si>
    <t>2110402农村环境保护</t>
  </si>
  <si>
    <t>浙财建[2018]146号</t>
  </si>
  <si>
    <t>提前下达2019年车购税（第三批）</t>
  </si>
  <si>
    <t>21406车辆购置税支出</t>
  </si>
  <si>
    <t>2140601车辆购置税用于公路等基础设施建设支出</t>
  </si>
  <si>
    <t>2140602车辆购置税用于农村公路建设支出</t>
  </si>
  <si>
    <t>浙财科教[2019]17号-1</t>
  </si>
  <si>
    <t>2019年第二批改善基础教育办学条件一般转移支付资金</t>
  </si>
  <si>
    <t>20509教育费附加安排的支出</t>
  </si>
  <si>
    <t>2050999其他教育费附加安排的支出</t>
  </si>
  <si>
    <t>浙财建[2019]20号</t>
  </si>
  <si>
    <t>2019年省林业发展和资源保护专项资金（第二批）</t>
  </si>
  <si>
    <t>21302林业和草原</t>
  </si>
  <si>
    <t>2130299其他林业支出</t>
  </si>
  <si>
    <t>浙财文[2019]23号</t>
  </si>
  <si>
    <t>2019年中央文化产业发展专项资金（推动影视产业发展项目）</t>
  </si>
  <si>
    <t>20799其他文化体育与传媒支出</t>
  </si>
  <si>
    <t>2079903文化产业发展专项支出</t>
  </si>
  <si>
    <t>浙财科教[2018]43号</t>
  </si>
  <si>
    <t>2019年全省重点档案保护与开发专项资金</t>
  </si>
  <si>
    <t>20126档案事务</t>
  </si>
  <si>
    <t>2012604档案馆</t>
  </si>
  <si>
    <t>浙财农[2018]76号</t>
  </si>
  <si>
    <t>2019年提前下达省水利建设与发展专项资金</t>
  </si>
  <si>
    <t>21303水利</t>
  </si>
  <si>
    <t>2130399其他水利支出</t>
  </si>
  <si>
    <t>浙财行[2018]45号</t>
  </si>
  <si>
    <t>提前下达2019年统计调查补助资金</t>
  </si>
  <si>
    <t>20105统计信息事务</t>
  </si>
  <si>
    <t>2010505专项统计业务</t>
  </si>
  <si>
    <t>2010507专项普查活动</t>
  </si>
  <si>
    <t>浙财企[2018]96号</t>
  </si>
  <si>
    <t>提前下达2019年中央外经贸专项资金</t>
  </si>
  <si>
    <t>21606涉外发展服务支出</t>
  </si>
  <si>
    <t>2160699其他涉外发展服务支出</t>
  </si>
  <si>
    <t>浙财行[2018]74号</t>
  </si>
  <si>
    <t>提前下达2019年药品安全监管专项</t>
  </si>
  <si>
    <t>20138市场监督管理事务</t>
  </si>
  <si>
    <t>2013899其他市场监督管理事务</t>
  </si>
  <si>
    <t>浙财行[2018]73号</t>
  </si>
  <si>
    <t>提前下达2019年市场监督管理专项资金（第二批）</t>
  </si>
  <si>
    <t>浙财科教[2019]19号</t>
  </si>
  <si>
    <t>2019年第二批省科技发展专项资金</t>
  </si>
  <si>
    <t>20604技术研究与开发</t>
  </si>
  <si>
    <t>2060402应用技术研究与开发</t>
  </si>
  <si>
    <t>浙财科教[2019]21号</t>
  </si>
  <si>
    <t>2019年第二批科学普及和学术智力活动专项扶持资金</t>
  </si>
  <si>
    <t>20607科学技术普及</t>
  </si>
  <si>
    <t>2060799其他科学技术普及支出</t>
  </si>
  <si>
    <t>浙财建[2019]21号</t>
  </si>
  <si>
    <t>国土地矿专项</t>
  </si>
  <si>
    <t>22001自然资源事务</t>
  </si>
  <si>
    <t>2200199其他自然资源事务支出</t>
  </si>
  <si>
    <t>浙财企[2019]20号</t>
  </si>
  <si>
    <t>下达2019年省商务促进财政专项资金</t>
  </si>
  <si>
    <t>浙财企[2019]57号</t>
  </si>
  <si>
    <t>下达中央服务业发展资金</t>
  </si>
  <si>
    <t>21602商业流通事务</t>
  </si>
  <si>
    <t>2160299其他商业流通事务支出</t>
  </si>
  <si>
    <t>浙财建[2019]98号</t>
  </si>
  <si>
    <t>南马镇西区污水处理厂二期工程</t>
  </si>
  <si>
    <t>21103污染防治</t>
  </si>
  <si>
    <t>2110302水体</t>
  </si>
  <si>
    <t>原浙江东阳化学工贸有限公司污染地块修复管控工程</t>
  </si>
  <si>
    <t>2110399其他污染防治支出</t>
  </si>
  <si>
    <t>浙财文[2018]82号</t>
  </si>
  <si>
    <t>提前下达2019年非物质文化遗产保护专项资金</t>
  </si>
  <si>
    <t>20701文化和旅游</t>
  </si>
  <si>
    <t>2070111文化创作与保护</t>
  </si>
  <si>
    <t>浙财行[2018]80号</t>
  </si>
  <si>
    <t>2019年民兵预备役经费（民兵训练补助经费）</t>
  </si>
  <si>
    <t>20306国防动员</t>
  </si>
  <si>
    <t>2030601兵役征集</t>
  </si>
  <si>
    <t>浙财社[2019]25号</t>
  </si>
  <si>
    <t>下达2019年人力社保专项资金</t>
  </si>
  <si>
    <t>20801人力资源和社会保障管理事务</t>
  </si>
  <si>
    <t>2080199其他人力资源和社会保障管理事务支出</t>
  </si>
  <si>
    <t>浙财社[2019]27号</t>
  </si>
  <si>
    <t>2019年优抚安置服务管理能力建设专项资金</t>
  </si>
  <si>
    <t>20828退役军人管理事务</t>
  </si>
  <si>
    <t>2082899其他退役军人事务管理支出</t>
  </si>
  <si>
    <t>浙财建[2019]25号</t>
  </si>
  <si>
    <t>转移支付（因素法）</t>
  </si>
  <si>
    <t>浙财社[2019]56号</t>
  </si>
  <si>
    <t>下达重大公卫中央补助资金</t>
  </si>
  <si>
    <t>21004公共卫生</t>
  </si>
  <si>
    <t>2100409重大公共卫生专项</t>
  </si>
  <si>
    <t>浙财农[2018]73号</t>
  </si>
  <si>
    <t>提前下达2019年省现代农业发展专项资金</t>
  </si>
  <si>
    <t>21301农业</t>
  </si>
  <si>
    <t>2130199其他农业支出</t>
  </si>
  <si>
    <t>浙财行[2018]55号</t>
  </si>
  <si>
    <t>提前下达2019年度市场监督管理专项资金（第一批）</t>
  </si>
  <si>
    <t>浙财农[2018]91号</t>
  </si>
  <si>
    <t>提前下达2019年中央财政部分农业资源及生态保护补助资金</t>
  </si>
  <si>
    <t>2130135农业资源保护修复与利用</t>
  </si>
  <si>
    <t>浙财建[2018]152号</t>
  </si>
  <si>
    <t>2019年中央财政林业生态保护恢复资金</t>
  </si>
  <si>
    <t>21105天然林保护</t>
  </si>
  <si>
    <t>2110507停伐补助</t>
  </si>
  <si>
    <t>浙财农[2018]90号</t>
  </si>
  <si>
    <t>提前下达2019年中央财政部分农业生产发展资金</t>
  </si>
  <si>
    <t>浙财建[2018]153号</t>
  </si>
  <si>
    <t>提前下达2019年城市公交车油价补贴</t>
  </si>
  <si>
    <t>21404成品油价格改革对交通运输的补贴</t>
  </si>
  <si>
    <t>2140401对城市公交的补贴</t>
  </si>
  <si>
    <t>浙财社[2019]28号</t>
  </si>
  <si>
    <t>第二批残疾人保障补助专项</t>
  </si>
  <si>
    <t>20811残疾人事业</t>
  </si>
  <si>
    <t>2081199其他残疾人事业支出</t>
  </si>
  <si>
    <t>浙财社[2019]29号</t>
  </si>
  <si>
    <t>下达2019年民政社会事务及福利专项（一般公共预算）</t>
  </si>
  <si>
    <t>20802民政管理事务</t>
  </si>
  <si>
    <t>2080299其他民政管理事务支出</t>
  </si>
  <si>
    <t>浙财企[2019]59号</t>
  </si>
  <si>
    <t>下达中央外经贸专项资金</t>
  </si>
  <si>
    <t>浙财建[2019]108号</t>
  </si>
  <si>
    <t>下达2019国防军工中央基建投资资金</t>
  </si>
  <si>
    <t>21505工业和信息产业监管</t>
  </si>
  <si>
    <t>2150510工业和信息产业支持</t>
  </si>
  <si>
    <t>浙财社[2018]87号</t>
  </si>
  <si>
    <t>卫生计生专项转移支付提前下达</t>
  </si>
  <si>
    <t>21099其他卫生健康支出</t>
  </si>
  <si>
    <t>2109901其他卫生健康支出</t>
  </si>
  <si>
    <t>浙财农[2018]72号</t>
  </si>
  <si>
    <t>提前下达2019年省林业发展和资源保护专项资金</t>
  </si>
  <si>
    <t>浙财社[2018]114号</t>
  </si>
  <si>
    <t>提前下达重大公共卫生服务中央补助</t>
  </si>
  <si>
    <t>浙财建[2018]156号-2</t>
  </si>
  <si>
    <t>提前下达2019年中央和省林业改革发展资金</t>
  </si>
  <si>
    <t>扣回民政社会事务及福利专项（大中型水库库区基金）</t>
  </si>
  <si>
    <t>21366大中型水库库区基金安排的支出</t>
  </si>
  <si>
    <t>2136601基础设施建设和经济发展</t>
  </si>
  <si>
    <t>浙财文[2019]8号</t>
  </si>
  <si>
    <t>2019年浙江省新闻出版广播影视专项资金</t>
  </si>
  <si>
    <t>20708广播电视</t>
  </si>
  <si>
    <t>2070899其他广播电视支出</t>
  </si>
  <si>
    <t>浙财基[2019]5号</t>
  </si>
  <si>
    <t>2019年度第二批一事一议财政奖补资金</t>
  </si>
  <si>
    <t>浙财社[2018]91号</t>
  </si>
  <si>
    <t>大中型水库库区基金</t>
  </si>
  <si>
    <t>浙财企[2018]72号</t>
  </si>
  <si>
    <t>省工业与信息化发展财政专项资金</t>
  </si>
  <si>
    <t>浙财科教[2018]48号</t>
  </si>
  <si>
    <t>20181108省教育发展专项1</t>
  </si>
  <si>
    <t>20502普通教育</t>
  </si>
  <si>
    <t>2050299其他普通教育支出</t>
  </si>
  <si>
    <t>浙财基[2019]6号</t>
  </si>
  <si>
    <t>2019年度第二批农村综合改革试点补助资金</t>
  </si>
  <si>
    <t>2130799其他农村综合改革支出</t>
  </si>
  <si>
    <t>浙财农[2019]8号</t>
  </si>
  <si>
    <t>2019年第二批省级现代农业发展专项资金</t>
  </si>
  <si>
    <t>浙财建[2019]33号</t>
  </si>
  <si>
    <t>2019年省发展与改革专项资金（第二批）</t>
  </si>
  <si>
    <t>20104发展与改革事务</t>
  </si>
  <si>
    <t>2010499其他发展与改革事务支出</t>
  </si>
  <si>
    <t>浙财科教[2019]26号</t>
  </si>
  <si>
    <t>2019年第三批省科技发展专项资金</t>
  </si>
  <si>
    <t>浙财企[2018]71号</t>
  </si>
  <si>
    <t>提前下达2019年省商务促进专项</t>
  </si>
  <si>
    <t>浙财基[2018]23号</t>
  </si>
  <si>
    <t>一事一议财政奖补资金</t>
  </si>
  <si>
    <t>浙财文[2018]69号</t>
  </si>
  <si>
    <t>提前下达2019年度基层宣传文化专项补助资金</t>
  </si>
  <si>
    <t>2079999其他文化体育与传媒支出</t>
  </si>
  <si>
    <t>浙财建[2018]155号</t>
  </si>
  <si>
    <t>提前下达2019年省安全生产应急管理专项资金</t>
  </si>
  <si>
    <t>22401应急管理事务</t>
  </si>
  <si>
    <t>2240107安全生产基础</t>
  </si>
  <si>
    <t>浙财农[2019]9号</t>
  </si>
  <si>
    <t>第二批省水利建设与发展专项资金</t>
  </si>
  <si>
    <t>浙财建[2019]30号</t>
  </si>
  <si>
    <t>2019年省级住房与城市建设专项资金（第二批）</t>
  </si>
  <si>
    <t>21299其他城乡社区支出</t>
  </si>
  <si>
    <t>2129901其他城乡社区支出</t>
  </si>
  <si>
    <t>浙财建[2019]31号</t>
  </si>
  <si>
    <t>2019年省环境保护专项资金（第二批）</t>
  </si>
  <si>
    <t>21199其他节能环保支出</t>
  </si>
  <si>
    <t>2119901其他节能环保支出</t>
  </si>
  <si>
    <t>浙财社[2019]93号</t>
  </si>
  <si>
    <t>下达2019专项奖补资金</t>
  </si>
  <si>
    <t>浙财基[2018]22号</t>
  </si>
  <si>
    <t>农村综合改革试点补助资金</t>
  </si>
  <si>
    <t>浙财建[2018]123号</t>
  </si>
  <si>
    <t>提前下达2019年部分省级住房与城市建设专项资金</t>
  </si>
  <si>
    <t>浙财文[2018]72号</t>
  </si>
  <si>
    <t>提前下达2019年度省旅游补助及贴息专项资金</t>
  </si>
  <si>
    <t>2070199其他文化和旅游支出</t>
  </si>
  <si>
    <t>浙财文[2018]73号</t>
  </si>
  <si>
    <t>提前下达2019年博物馆纪念馆逐步免费开放补助资金</t>
  </si>
  <si>
    <t>20702文物</t>
  </si>
  <si>
    <t>2070205博物馆</t>
  </si>
  <si>
    <t>浙财农[2019]4号</t>
  </si>
  <si>
    <t>2018年中央动物防疫等补助经费（第二批）</t>
  </si>
  <si>
    <t>2130108病虫害控制</t>
  </si>
  <si>
    <t>浙财建[2019]34号</t>
  </si>
  <si>
    <t>2019年省安全生产应急专项</t>
  </si>
  <si>
    <t>浙财建[2019]139号-2</t>
  </si>
  <si>
    <t>2018-2019年省统筹补充耕地清算</t>
  </si>
  <si>
    <t>2200106土地资源利用与保护</t>
  </si>
  <si>
    <t>浙财社[2019]26号</t>
  </si>
  <si>
    <t>下达2019年重大公卫补助资金</t>
  </si>
  <si>
    <t>浙财文[2018]64号</t>
  </si>
  <si>
    <t>2019年度浙江省文化产业发展专项资金</t>
  </si>
  <si>
    <t>浙财企[2018]88号</t>
  </si>
  <si>
    <t>提前下达2019年国家工业转型升级资金</t>
  </si>
  <si>
    <t>21502制造业</t>
  </si>
  <si>
    <t>2150299其他制造业支出</t>
  </si>
  <si>
    <t>浙财文[2018]76号</t>
  </si>
  <si>
    <t>提前下达2019年第二批浙江省基本公共文化服务专项补助资金</t>
  </si>
  <si>
    <t>下达2019年医疗卫生和计划生育专项</t>
  </si>
  <si>
    <t>浙财行[2018]50号</t>
  </si>
  <si>
    <t>提前下达2019年妇女儿童发展专项资金</t>
  </si>
  <si>
    <t>20129群众团体事务</t>
  </si>
  <si>
    <t>2012999其他群众团体事务支出</t>
  </si>
  <si>
    <t>浙财行[2018]46号</t>
  </si>
  <si>
    <t>提前下达2019年农村党员干部教育专项补助</t>
  </si>
  <si>
    <t>20132组织事务</t>
  </si>
  <si>
    <t>2013299其他组织事务支出</t>
  </si>
  <si>
    <t>浙财社[2018]101号</t>
  </si>
  <si>
    <t>提前下达2019年第二批民政优抚及社会福利专项</t>
  </si>
  <si>
    <t>浙财社[2018]98号</t>
  </si>
  <si>
    <t>提前下达2019年跨省际大中型水库库区基金</t>
  </si>
  <si>
    <t>2136699其他大中型水库库区基金支出</t>
  </si>
  <si>
    <t>浙财文[2018]62号</t>
  </si>
  <si>
    <t>2019年度浙江省文化遗产保护专项资金</t>
  </si>
  <si>
    <t>2070204文物保护</t>
  </si>
  <si>
    <t>浙财文[2018]60号</t>
  </si>
  <si>
    <t>2019年度浙江省基本公共文化服务专项补助资金</t>
  </si>
  <si>
    <t>浙财文[2018]61号</t>
  </si>
  <si>
    <t>2019年度省扶持体育发展专项资金</t>
  </si>
  <si>
    <t>20703体育</t>
  </si>
  <si>
    <t>2070399其他体育支出</t>
  </si>
  <si>
    <t>浙财社[2018]97号</t>
  </si>
  <si>
    <t>提前下达2019年大中型水库移民后期扶持基金</t>
  </si>
  <si>
    <t>2130321大中型水库移民后期扶持专项支出</t>
  </si>
  <si>
    <t>浙财企[2019]15号</t>
  </si>
  <si>
    <t>下达2019年省工业与信息化发展财政专项资金</t>
  </si>
  <si>
    <t>浙财企[2019]14号</t>
  </si>
  <si>
    <t>下达2019年省中小企业发展（竞争力提升工程）专项资金</t>
  </si>
  <si>
    <t>21508支持中小企业发展和管理支出</t>
  </si>
  <si>
    <t>2150805中小企业发展专项</t>
  </si>
  <si>
    <t>浙财行[2019]3号</t>
  </si>
  <si>
    <t>下达2019年市场监督管理专项资金（第三批）</t>
  </si>
  <si>
    <t>浙财建[2018]121号</t>
  </si>
  <si>
    <t>提前下达2019年省环境保护专项资金</t>
  </si>
  <si>
    <t>浙财建[2018]119号</t>
  </si>
  <si>
    <t>提前下达2019年省历史文化名城名镇名村保护专项资金</t>
  </si>
  <si>
    <t>2070206历史名城与古迹</t>
  </si>
  <si>
    <t>浙财社[2018]102号</t>
  </si>
  <si>
    <t>优抚对象补助经费</t>
  </si>
  <si>
    <t>20808抚恤</t>
  </si>
  <si>
    <t>2080899其他优抚支出</t>
  </si>
  <si>
    <t>优抚对象医疗补助资金</t>
  </si>
  <si>
    <t>21014优抚对象医疗</t>
  </si>
  <si>
    <t>2101401优抚对象医疗补助</t>
  </si>
  <si>
    <t>浙财建[2019]65号-2</t>
  </si>
  <si>
    <t>2019年省林业改革发展资金</t>
  </si>
  <si>
    <t>2130299其他林业和草原支出</t>
  </si>
  <si>
    <t>浙财企[2018]79号</t>
  </si>
  <si>
    <t>提前下达2019年省中小企业发展（竞争力提升工程）专项资金</t>
  </si>
  <si>
    <t>浙财建[2018]122号</t>
  </si>
  <si>
    <t>东阳市公安局千祥业务用房（派出所、交警中队）新建项目（2016-330783-91-01-032141-000）</t>
  </si>
  <si>
    <t>发展与改革专项</t>
  </si>
  <si>
    <t>浙财农[2018]86号</t>
  </si>
  <si>
    <t>提前下达2019年中央水利发展资金</t>
  </si>
  <si>
    <t>浙财科教[2018]47号</t>
  </si>
  <si>
    <t>提前下达2019年省科技发展专项资金</t>
  </si>
  <si>
    <t>浙财建[2018]112号</t>
  </si>
  <si>
    <t>提前下达部分2019年省国土地矿专项资金</t>
  </si>
  <si>
    <t>浙财科教[2018]45号</t>
  </si>
  <si>
    <t>提前下达2019年科学普及和学术智力活动专项扶持资金</t>
  </si>
  <si>
    <t>浙财文[2018]80号</t>
  </si>
  <si>
    <t>提前下达2019年中央补助地方公共文化服务体系建设专项资金</t>
  </si>
  <si>
    <t>浙财社[2018]107号</t>
  </si>
  <si>
    <t>离退休人员补助经费</t>
  </si>
  <si>
    <t>20809退役安置</t>
  </si>
  <si>
    <t>2080902军队移交政府的离退休人员安置</t>
  </si>
  <si>
    <t>管理机构补助经费</t>
  </si>
  <si>
    <t>2080903军队移交政府离退休干部管理机构</t>
  </si>
  <si>
    <t>浙财社[2018]92号</t>
  </si>
  <si>
    <t>提前下达2019年残疾人保障补助专项</t>
  </si>
  <si>
    <t>浙财农[2018]87号</t>
  </si>
  <si>
    <t>提前下达2019年部分造地改田专项资金</t>
  </si>
  <si>
    <t>浙财社[2018]82号</t>
  </si>
  <si>
    <t>提前下达2019年人力社保专项资金</t>
  </si>
  <si>
    <t>浙财建[2019]87号</t>
  </si>
  <si>
    <t>东阳市南马镇西区污水处理厂二期PPP项目</t>
  </si>
  <si>
    <t>22999其他支出</t>
  </si>
  <si>
    <t>2299901其他支出</t>
  </si>
  <si>
    <t>浙财建[2018]120-2号</t>
  </si>
  <si>
    <t>2019年出租车油价补贴（专项转移支付）</t>
  </si>
  <si>
    <t>2140403对出租车的补贴</t>
  </si>
  <si>
    <t>2019年农村客运油价补贴（专项转移支付）</t>
  </si>
  <si>
    <t>2140402对农村道路客运的补贴</t>
  </si>
  <si>
    <t>浙财社[2019]60号</t>
  </si>
  <si>
    <t>2019年省政府红十字会救护培训进文化礼堂专项</t>
  </si>
  <si>
    <t>20816红十字事业</t>
  </si>
  <si>
    <t>2081699其他红十字事业支出</t>
  </si>
  <si>
    <t>浙财文[2019]34号</t>
  </si>
  <si>
    <t>2019年度第一批重点宣传文化活动创建补助</t>
  </si>
  <si>
    <t>2019年债券资金使用情况表</t>
  </si>
  <si>
    <t>序号</t>
  </si>
  <si>
    <t>债券资金安排项目名称</t>
  </si>
  <si>
    <t>2019年预算金额</t>
  </si>
  <si>
    <t>2019年完成预算</t>
  </si>
  <si>
    <t>债券付息</t>
  </si>
  <si>
    <t>小城镇环境综合整治</t>
  </si>
  <si>
    <t>林业总场区块</t>
  </si>
  <si>
    <t>东阳市西岘经济合作社区块征收项目</t>
  </si>
  <si>
    <t>东阳市槐堂棚户区改造项目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</si>
</sst>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#####"/>
    <numFmt numFmtId="178" formatCode="0.0%"/>
    <numFmt numFmtId="179" formatCode="0_ 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28"/>
      <name val="宋体"/>
      <charset val="134"/>
    </font>
    <font>
      <sz val="20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name val="宋体"/>
      <charset val="134"/>
    </font>
    <font>
      <b/>
      <sz val="10.5"/>
      <name val="宋体"/>
      <charset val="134"/>
    </font>
    <font>
      <sz val="10.5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0" borderId="0"/>
    <xf numFmtId="0" fontId="30" fillId="11" borderId="0" applyNumberFormat="0" applyBorder="0" applyAlignment="0" applyProtection="0">
      <alignment vertical="center"/>
    </xf>
    <xf numFmtId="0" fontId="26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31" fillId="7" borderId="11" applyNumberFormat="0" applyAlignment="0" applyProtection="0">
      <alignment vertical="center"/>
    </xf>
    <xf numFmtId="0" fontId="33" fillId="15" borderId="14" applyNumberForma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" fillId="0" borderId="0"/>
    <xf numFmtId="0" fontId="38" fillId="1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34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/>
    </xf>
    <xf numFmtId="0" fontId="1" fillId="0" borderId="1" xfId="0" applyFont="1" applyFill="1" applyBorder="1" applyAlignment="1"/>
    <xf numFmtId="0" fontId="2" fillId="0" borderId="1" xfId="46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4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textRotation="255"/>
    </xf>
    <xf numFmtId="0" fontId="6" fillId="0" borderId="1" xfId="0" applyNumberFormat="1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 wrapText="1"/>
    </xf>
    <xf numFmtId="0" fontId="5" fillId="2" borderId="0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vertical="center"/>
    </xf>
    <xf numFmtId="0" fontId="7" fillId="0" borderId="2" xfId="0" applyNumberFormat="1" applyFont="1" applyFill="1" applyBorder="1" applyAlignment="1" applyProtection="1">
      <alignment horizontal="righ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176" fontId="1" fillId="0" borderId="0" xfId="0" applyNumberFormat="1" applyFont="1" applyFill="1" applyBorder="1" applyAlignment="1"/>
    <xf numFmtId="0" fontId="8" fillId="0" borderId="1" xfId="32" applyNumberFormat="1" applyFont="1" applyFill="1" applyBorder="1" applyAlignment="1" applyProtection="1">
      <alignment horizontal="left" vertical="center"/>
    </xf>
    <xf numFmtId="0" fontId="8" fillId="0" borderId="1" xfId="32" applyNumberFormat="1" applyFont="1" applyFill="1" applyBorder="1" applyAlignment="1" applyProtection="1">
      <alignment horizontal="center" vertical="center"/>
    </xf>
    <xf numFmtId="176" fontId="7" fillId="0" borderId="1" xfId="32" applyNumberFormat="1" applyFont="1" applyFill="1" applyBorder="1" applyAlignment="1" applyProtection="1">
      <alignment horizontal="center" vertical="center"/>
    </xf>
    <xf numFmtId="0" fontId="7" fillId="0" borderId="1" xfId="32" applyNumberFormat="1" applyFont="1" applyFill="1" applyBorder="1" applyAlignment="1" applyProtection="1">
      <alignment horizontal="left" vertical="center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0" fillId="0" borderId="0" xfId="0" applyFill="1"/>
    <xf numFmtId="0" fontId="13" fillId="0" borderId="0" xfId="0" applyNumberFormat="1" applyFont="1" applyFill="1" applyAlignment="1" applyProtection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/>
    </xf>
    <xf numFmtId="0" fontId="8" fillId="0" borderId="4" xfId="0" applyNumberFormat="1" applyFont="1" applyFill="1" applyBorder="1" applyAlignment="1" applyProtection="1">
      <alignment vertical="center"/>
    </xf>
    <xf numFmtId="4" fontId="7" fillId="0" borderId="1" xfId="0" applyNumberFormat="1" applyFont="1" applyFill="1" applyBorder="1" applyAlignment="1" applyProtection="1">
      <alignment horizontal="right" vertical="center"/>
    </xf>
    <xf numFmtId="0" fontId="7" fillId="0" borderId="4" xfId="0" applyNumberFormat="1" applyFont="1" applyFill="1" applyBorder="1" applyAlignment="1" applyProtection="1">
      <alignment vertical="center"/>
    </xf>
    <xf numFmtId="0" fontId="7" fillId="0" borderId="0" xfId="0" applyFont="1"/>
    <xf numFmtId="0" fontId="14" fillId="0" borderId="0" xfId="0" applyFont="1" applyAlignment="1">
      <alignment horizontal="center"/>
    </xf>
    <xf numFmtId="0" fontId="14" fillId="0" borderId="0" xfId="0" applyFont="1"/>
    <xf numFmtId="0" fontId="0" fillId="0" borderId="0" xfId="0" applyAlignment="1">
      <alignment horizontal="right"/>
    </xf>
    <xf numFmtId="178" fontId="0" fillId="0" borderId="0" xfId="0" applyNumberFormat="1"/>
    <xf numFmtId="0" fontId="15" fillId="0" borderId="0" xfId="53" applyFont="1" applyAlignment="1">
      <alignment horizontal="center" vertical="center" wrapText="1"/>
    </xf>
    <xf numFmtId="0" fontId="7" fillId="0" borderId="0" xfId="53" applyFont="1" applyAlignment="1">
      <alignment horizontal="center"/>
    </xf>
    <xf numFmtId="0" fontId="7" fillId="0" borderId="0" xfId="53" applyFont="1" applyAlignment="1">
      <alignment horizontal="right"/>
    </xf>
    <xf numFmtId="0" fontId="7" fillId="0" borderId="2" xfId="53" applyFont="1" applyBorder="1" applyAlignment="1">
      <alignment vertical="center"/>
    </xf>
    <xf numFmtId="178" fontId="7" fillId="0" borderId="2" xfId="53" applyNumberFormat="1" applyFont="1" applyBorder="1" applyAlignment="1">
      <alignment vertical="center"/>
    </xf>
    <xf numFmtId="0" fontId="7" fillId="2" borderId="5" xfId="0" applyNumberFormat="1" applyFont="1" applyFill="1" applyBorder="1" applyAlignment="1">
      <alignment horizontal="center" vertical="center" wrapText="1" shrinkToFit="1"/>
    </xf>
    <xf numFmtId="0" fontId="7" fillId="2" borderId="6" xfId="0" applyNumberFormat="1" applyFont="1" applyFill="1" applyBorder="1" applyAlignment="1">
      <alignment horizontal="center" vertical="center" wrapText="1" shrinkToFit="1"/>
    </xf>
    <xf numFmtId="176" fontId="7" fillId="2" borderId="1" xfId="0" applyNumberFormat="1" applyFont="1" applyFill="1" applyBorder="1" applyAlignment="1">
      <alignment horizontal="center" vertical="center" wrapText="1" shrinkToFit="1"/>
    </xf>
    <xf numFmtId="178" fontId="7" fillId="2" borderId="1" xfId="0" applyNumberFormat="1" applyFont="1" applyFill="1" applyBorder="1" applyAlignment="1">
      <alignment horizontal="center" vertical="center" wrapText="1" shrinkToFit="1"/>
    </xf>
    <xf numFmtId="0" fontId="7" fillId="0" borderId="5" xfId="0" applyNumberFormat="1" applyFont="1" applyFill="1" applyBorder="1" applyAlignment="1">
      <alignment horizontal="left" vertical="center" shrinkToFit="1"/>
    </xf>
    <xf numFmtId="0" fontId="7" fillId="0" borderId="6" xfId="0" applyNumberFormat="1" applyFont="1" applyFill="1" applyBorder="1" applyAlignment="1">
      <alignment horizontal="left" vertical="center" shrinkToFit="1"/>
    </xf>
    <xf numFmtId="176" fontId="7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left" vertical="center" shrinkToFit="1"/>
    </xf>
    <xf numFmtId="176" fontId="7" fillId="0" borderId="1" xfId="0" applyNumberFormat="1" applyFont="1" applyFill="1" applyBorder="1" applyAlignment="1">
      <alignment horizontal="right" vertical="center" shrinkToFit="1"/>
    </xf>
    <xf numFmtId="49" fontId="7" fillId="0" borderId="5" xfId="0" applyNumberFormat="1" applyFont="1" applyFill="1" applyBorder="1" applyAlignment="1">
      <alignment horizontal="left" vertical="center" shrinkToFit="1"/>
    </xf>
    <xf numFmtId="0" fontId="7" fillId="0" borderId="2" xfId="53" applyFont="1" applyBorder="1" applyAlignment="1">
      <alignment horizontal="right" vertical="center"/>
    </xf>
    <xf numFmtId="0" fontId="7" fillId="0" borderId="1" xfId="0" applyNumberFormat="1" applyFont="1" applyFill="1" applyBorder="1" applyAlignment="1">
      <alignment horizontal="right" vertical="center" shrinkToFit="1"/>
    </xf>
    <xf numFmtId="176" fontId="7" fillId="0" borderId="1" xfId="0" applyNumberFormat="1" applyFont="1" applyFill="1" applyBorder="1" applyAlignment="1">
      <alignment vertical="center" shrinkToFit="1"/>
    </xf>
    <xf numFmtId="0" fontId="7" fillId="0" borderId="1" xfId="0" applyNumberFormat="1" applyFont="1" applyFill="1" applyBorder="1" applyAlignment="1">
      <alignment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shrinkToFit="1"/>
    </xf>
    <xf numFmtId="0" fontId="0" fillId="0" borderId="0" xfId="0" applyFill="1" applyAlignment="1">
      <alignment wrapText="1"/>
    </xf>
    <xf numFmtId="178" fontId="0" fillId="0" borderId="0" xfId="0" applyNumberFormat="1" applyFill="1"/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center" vertical="center" wrapText="1"/>
    </xf>
    <xf numFmtId="178" fontId="0" fillId="0" borderId="0" xfId="0" applyNumberFormat="1" applyFill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0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shrinkToFit="1"/>
    </xf>
    <xf numFmtId="1" fontId="17" fillId="0" borderId="1" xfId="0" applyNumberFormat="1" applyFont="1" applyFill="1" applyBorder="1" applyAlignment="1">
      <alignment wrapText="1"/>
    </xf>
    <xf numFmtId="1" fontId="17" fillId="0" borderId="1" xfId="0" applyNumberFormat="1" applyFont="1" applyFill="1" applyBorder="1"/>
    <xf numFmtId="178" fontId="17" fillId="0" borderId="1" xfId="12" applyNumberFormat="1" applyFont="1" applyFill="1" applyBorder="1" applyAlignment="1"/>
    <xf numFmtId="9" fontId="17" fillId="0" borderId="1" xfId="12" applyFont="1" applyFill="1" applyBorder="1" applyAlignment="1"/>
    <xf numFmtId="178" fontId="17" fillId="0" borderId="1" xfId="0" applyNumberFormat="1" applyFont="1" applyFill="1" applyBorder="1"/>
    <xf numFmtId="0" fontId="17" fillId="0" borderId="1" xfId="0" applyFont="1" applyFill="1" applyBorder="1"/>
    <xf numFmtId="0" fontId="7" fillId="0" borderId="1" xfId="0" applyNumberFormat="1" applyFont="1" applyFill="1" applyBorder="1" applyAlignment="1" applyProtection="1">
      <alignment horizontal="left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1" fontId="0" fillId="0" borderId="0" xfId="0" applyNumberFormat="1" applyFill="1"/>
    <xf numFmtId="9" fontId="17" fillId="0" borderId="1" xfId="12" applyFont="1" applyFill="1" applyBorder="1" applyAlignment="1">
      <alignment horizontal="center" vertical="center" shrinkToFit="1"/>
    </xf>
    <xf numFmtId="0" fontId="0" fillId="0" borderId="1" xfId="0" applyFont="1" applyFill="1" applyBorder="1"/>
    <xf numFmtId="9" fontId="17" fillId="0" borderId="1" xfId="12" applyFont="1" applyFill="1" applyBorder="1" applyAlignment="1">
      <alignment shrinkToFit="1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0" fontId="0" fillId="0" borderId="0" xfId="0" applyNumberFormat="1"/>
    <xf numFmtId="176" fontId="7" fillId="0" borderId="1" xfId="0" applyNumberFormat="1" applyFont="1" applyBorder="1" applyAlignment="1">
      <alignment horizontal="center"/>
    </xf>
    <xf numFmtId="178" fontId="7" fillId="0" borderId="1" xfId="0" applyNumberFormat="1" applyFont="1" applyBorder="1" applyAlignment="1">
      <alignment horizontal="center"/>
    </xf>
    <xf numFmtId="0" fontId="7" fillId="0" borderId="1" xfId="0" applyNumberFormat="1" applyFont="1" applyFill="1" applyBorder="1" applyAlignment="1">
      <alignment shrinkToFit="1"/>
    </xf>
    <xf numFmtId="9" fontId="0" fillId="0" borderId="0" xfId="0" applyNumberFormat="1" applyFill="1"/>
    <xf numFmtId="0" fontId="10" fillId="0" borderId="0" xfId="2" applyFont="1" applyAlignment="1">
      <alignment horizontal="center" vertical="center"/>
    </xf>
    <xf numFmtId="0" fontId="0" fillId="0" borderId="0" xfId="2" applyFont="1" applyAlignment="1">
      <alignment horizontal="left" vertical="center"/>
    </xf>
    <xf numFmtId="0" fontId="0" fillId="0" borderId="0" xfId="2" applyFont="1" applyAlignment="1">
      <alignment vertical="center"/>
    </xf>
    <xf numFmtId="179" fontId="0" fillId="0" borderId="0" xfId="2" applyNumberFormat="1" applyFont="1" applyFill="1" applyAlignment="1">
      <alignment horizontal="right" vertical="center"/>
    </xf>
    <xf numFmtId="0" fontId="0" fillId="0" borderId="0" xfId="2" applyFont="1" applyAlignment="1">
      <alignment horizontal="center" vertical="center"/>
    </xf>
    <xf numFmtId="0" fontId="18" fillId="0" borderId="4" xfId="2" applyFont="1" applyBorder="1" applyAlignment="1">
      <alignment horizontal="center" vertical="center" wrapText="1"/>
    </xf>
    <xf numFmtId="0" fontId="18" fillId="0" borderId="7" xfId="2" applyFont="1" applyBorder="1" applyAlignment="1">
      <alignment horizontal="center" vertical="center" wrapText="1"/>
    </xf>
    <xf numFmtId="0" fontId="18" fillId="0" borderId="8" xfId="2" applyFont="1" applyBorder="1" applyAlignment="1">
      <alignment horizontal="center" vertical="center" wrapText="1"/>
    </xf>
    <xf numFmtId="0" fontId="18" fillId="0" borderId="3" xfId="2" applyFont="1" applyBorder="1" applyAlignment="1">
      <alignment horizontal="center" vertical="center" wrapText="1"/>
    </xf>
    <xf numFmtId="0" fontId="18" fillId="0" borderId="3" xfId="2" applyFont="1" applyFill="1" applyBorder="1" applyAlignment="1">
      <alignment horizontal="center" vertical="center" wrapText="1"/>
    </xf>
    <xf numFmtId="0" fontId="18" fillId="0" borderId="1" xfId="2" applyFont="1" applyBorder="1" applyAlignment="1">
      <alignment horizontal="left" vertical="center"/>
    </xf>
    <xf numFmtId="0" fontId="18" fillId="0" borderId="9" xfId="2" applyFont="1" applyBorder="1" applyAlignment="1">
      <alignment horizontal="center" vertical="center" wrapText="1"/>
    </xf>
    <xf numFmtId="0" fontId="18" fillId="0" borderId="9" xfId="2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vertical="center"/>
    </xf>
    <xf numFmtId="0" fontId="20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right" vertical="center"/>
    </xf>
    <xf numFmtId="0" fontId="19" fillId="0" borderId="1" xfId="2" applyFont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18" fillId="0" borderId="1" xfId="2" applyFont="1" applyBorder="1" applyAlignment="1">
      <alignment vertical="center"/>
    </xf>
    <xf numFmtId="0" fontId="0" fillId="0" borderId="1" xfId="0" applyFont="1" applyFill="1" applyBorder="1" applyAlignment="1">
      <alignment horizontal="right" vertical="center"/>
    </xf>
    <xf numFmtId="179" fontId="20" fillId="0" borderId="1" xfId="0" applyNumberFormat="1" applyFont="1" applyBorder="1" applyAlignment="1">
      <alignment horizontal="right" vertical="center"/>
    </xf>
    <xf numFmtId="179" fontId="18" fillId="0" borderId="1" xfId="0" applyNumberFormat="1" applyFont="1" applyFill="1" applyBorder="1" applyAlignment="1">
      <alignment horizontal="right" vertical="center"/>
    </xf>
    <xf numFmtId="0" fontId="18" fillId="0" borderId="1" xfId="0" applyFont="1" applyBorder="1" applyAlignment="1">
      <alignment horizontal="left" vertical="center"/>
    </xf>
    <xf numFmtId="0" fontId="18" fillId="0" borderId="1" xfId="2" applyFont="1" applyFill="1" applyBorder="1" applyAlignment="1">
      <alignment vertical="center"/>
    </xf>
    <xf numFmtId="0" fontId="7" fillId="0" borderId="0" xfId="2" applyFont="1" applyAlignment="1">
      <alignment horizontal="center" vertical="center"/>
    </xf>
    <xf numFmtId="0" fontId="0" fillId="0" borderId="1" xfId="2" applyFont="1" applyBorder="1" applyAlignment="1">
      <alignment horizontal="center" vertical="center" wrapText="1"/>
    </xf>
    <xf numFmtId="178" fontId="18" fillId="0" borderId="1" xfId="55" applyNumberFormat="1" applyFont="1" applyBorder="1" applyAlignment="1">
      <alignment horizontal="right" vertical="center"/>
    </xf>
    <xf numFmtId="178" fontId="7" fillId="0" borderId="1" xfId="2" applyNumberFormat="1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57">
    <cellStyle name="常规" xfId="0" builtinId="0"/>
    <cellStyle name="货币[0]" xfId="1" builtinId="7"/>
    <cellStyle name="0,0_x000d_&#10;NA_x000d_&#10; 10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0,0_x000d_&#10;NA_x000d_&#10;" xfId="53"/>
    <cellStyle name="0,0_x005f_x000d__x005f_x000a_NA_x005f_x000d__x005f_x000a_ 10" xfId="54"/>
    <cellStyle name="百分比 2 10" xfId="55"/>
    <cellStyle name="常规 20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workbookViewId="0">
      <selection activeCell="D25" sqref="D25"/>
    </sheetView>
  </sheetViews>
  <sheetFormatPr defaultColWidth="9" defaultRowHeight="13.5"/>
  <cols>
    <col min="1" max="1" width="4.13333333333333" customWidth="1"/>
    <col min="2" max="3" width="3.25" customWidth="1"/>
    <col min="4" max="4" width="22.5" customWidth="1"/>
    <col min="5" max="8" width="8.75" customWidth="1"/>
    <col min="9" max="10" width="7.5" customWidth="1"/>
    <col min="11" max="11" width="14.3833333333333" customWidth="1"/>
    <col min="12" max="12" width="12.8833333333333" customWidth="1"/>
  </cols>
  <sheetData>
    <row r="1" ht="25.5" spans="1:11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</row>
    <row r="2" spans="1:11">
      <c r="A2" s="105"/>
      <c r="B2" s="105"/>
      <c r="C2" s="105"/>
      <c r="D2" s="106"/>
      <c r="E2" s="107"/>
      <c r="F2" s="108"/>
      <c r="G2" s="108"/>
      <c r="H2" s="108"/>
      <c r="I2" s="108"/>
      <c r="J2" s="108"/>
      <c r="K2" s="128" t="s">
        <v>1</v>
      </c>
    </row>
    <row r="3" spans="1:11">
      <c r="A3" s="109" t="s">
        <v>2</v>
      </c>
      <c r="B3" s="110"/>
      <c r="C3" s="111"/>
      <c r="D3" s="112" t="s">
        <v>3</v>
      </c>
      <c r="E3" s="113" t="s">
        <v>4</v>
      </c>
      <c r="F3" s="112" t="s">
        <v>5</v>
      </c>
      <c r="G3" s="113" t="s">
        <v>6</v>
      </c>
      <c r="H3" s="113" t="s">
        <v>7</v>
      </c>
      <c r="I3" s="113" t="s">
        <v>8</v>
      </c>
      <c r="J3" s="113" t="s">
        <v>9</v>
      </c>
      <c r="K3" s="129" t="s">
        <v>10</v>
      </c>
    </row>
    <row r="4" spans="1:11">
      <c r="A4" s="114" t="s">
        <v>11</v>
      </c>
      <c r="B4" s="114" t="s">
        <v>12</v>
      </c>
      <c r="C4" s="114" t="s">
        <v>13</v>
      </c>
      <c r="D4" s="115"/>
      <c r="E4" s="116"/>
      <c r="F4" s="115"/>
      <c r="G4" s="116"/>
      <c r="H4" s="116"/>
      <c r="I4" s="116"/>
      <c r="J4" s="116"/>
      <c r="K4" s="129"/>
    </row>
    <row r="5" spans="1:11">
      <c r="A5" s="114"/>
      <c r="B5" s="114"/>
      <c r="C5" s="114"/>
      <c r="D5" s="117" t="s">
        <v>14</v>
      </c>
      <c r="E5" s="118">
        <v>1124080</v>
      </c>
      <c r="F5" s="119">
        <v>1224167</v>
      </c>
      <c r="G5" s="119">
        <v>1191373</v>
      </c>
      <c r="H5" s="119">
        <v>1184441</v>
      </c>
      <c r="I5" s="130">
        <f>H5/E5-1</f>
        <v>0.0536981353640311</v>
      </c>
      <c r="J5" s="130">
        <f>H5/G5</f>
        <v>0.994181503190017</v>
      </c>
      <c r="K5" s="131"/>
    </row>
    <row r="6" spans="1:11">
      <c r="A6" s="114"/>
      <c r="B6" s="114"/>
      <c r="C6" s="114"/>
      <c r="D6" s="120" t="s">
        <v>15</v>
      </c>
      <c r="E6" s="118">
        <f t="shared" ref="E6:G6" si="0">E7+E22</f>
        <v>657548</v>
      </c>
      <c r="F6" s="118">
        <f t="shared" si="0"/>
        <v>722577</v>
      </c>
      <c r="G6" s="118">
        <f t="shared" si="0"/>
        <v>699171</v>
      </c>
      <c r="H6" s="118">
        <v>699007</v>
      </c>
      <c r="I6" s="130">
        <f t="shared" ref="I6:I41" si="1">H6/E6-1</f>
        <v>0.0630509103517918</v>
      </c>
      <c r="J6" s="130">
        <v>0.999</v>
      </c>
      <c r="K6" s="131"/>
    </row>
    <row r="7" spans="1:11">
      <c r="A7" s="114">
        <v>101</v>
      </c>
      <c r="B7" s="114"/>
      <c r="C7" s="114"/>
      <c r="D7" s="120" t="s">
        <v>16</v>
      </c>
      <c r="E7" s="121">
        <v>577266</v>
      </c>
      <c r="F7" s="118">
        <v>637120</v>
      </c>
      <c r="G7" s="118">
        <v>625302</v>
      </c>
      <c r="H7" s="118">
        <v>623984</v>
      </c>
      <c r="I7" s="130">
        <f t="shared" si="1"/>
        <v>0.0809297620161242</v>
      </c>
      <c r="J7" s="130">
        <f t="shared" ref="J7:J20" si="2">H7/G7</f>
        <v>0.99789221848003</v>
      </c>
      <c r="K7" s="131"/>
    </row>
    <row r="8" spans="1:11">
      <c r="A8" s="114"/>
      <c r="B8" s="114">
        <v>1</v>
      </c>
      <c r="C8" s="114">
        <v>1</v>
      </c>
      <c r="D8" s="122" t="s">
        <v>17</v>
      </c>
      <c r="E8" s="123">
        <v>239816</v>
      </c>
      <c r="F8" s="118">
        <v>260750</v>
      </c>
      <c r="G8" s="118">
        <v>257002</v>
      </c>
      <c r="H8" s="118">
        <v>255452</v>
      </c>
      <c r="I8" s="130">
        <f t="shared" si="1"/>
        <v>0.0651999866564366</v>
      </c>
      <c r="J8" s="130">
        <f t="shared" si="2"/>
        <v>0.993968918529817</v>
      </c>
      <c r="K8" s="132"/>
    </row>
    <row r="9" spans="1:11">
      <c r="A9" s="114"/>
      <c r="B9" s="114">
        <v>4</v>
      </c>
      <c r="C9" s="114"/>
      <c r="D9" s="122" t="s">
        <v>18</v>
      </c>
      <c r="E9" s="123">
        <v>97583</v>
      </c>
      <c r="F9" s="124">
        <v>102320</v>
      </c>
      <c r="G9" s="124">
        <v>96800</v>
      </c>
      <c r="H9" s="124">
        <v>90283</v>
      </c>
      <c r="I9" s="130">
        <f t="shared" si="1"/>
        <v>-0.0748081120687005</v>
      </c>
      <c r="J9" s="130">
        <f t="shared" si="2"/>
        <v>0.932675619834711</v>
      </c>
      <c r="K9" s="131"/>
    </row>
    <row r="10" spans="1:11">
      <c r="A10" s="114"/>
      <c r="B10" s="114">
        <v>6</v>
      </c>
      <c r="C10" s="114"/>
      <c r="D10" s="122" t="s">
        <v>19</v>
      </c>
      <c r="E10" s="123">
        <v>53292</v>
      </c>
      <c r="F10" s="124">
        <v>58000</v>
      </c>
      <c r="G10" s="124">
        <v>60000</v>
      </c>
      <c r="H10" s="124">
        <v>62770</v>
      </c>
      <c r="I10" s="130">
        <f t="shared" si="1"/>
        <v>0.177850334008857</v>
      </c>
      <c r="J10" s="130">
        <f t="shared" si="2"/>
        <v>1.04616666666667</v>
      </c>
      <c r="K10" s="131"/>
    </row>
    <row r="11" spans="1:11">
      <c r="A11" s="114"/>
      <c r="B11" s="114">
        <v>7</v>
      </c>
      <c r="C11" s="114"/>
      <c r="D11" s="122" t="s">
        <v>20</v>
      </c>
      <c r="E11" s="123">
        <v>637</v>
      </c>
      <c r="F11" s="124">
        <v>800</v>
      </c>
      <c r="G11" s="124">
        <v>2000</v>
      </c>
      <c r="H11" s="124">
        <v>2286</v>
      </c>
      <c r="I11" s="130">
        <f t="shared" si="1"/>
        <v>2.58869701726845</v>
      </c>
      <c r="J11" s="130">
        <f t="shared" si="2"/>
        <v>1.143</v>
      </c>
      <c r="K11" s="131" t="s">
        <v>21</v>
      </c>
    </row>
    <row r="12" spans="1:11">
      <c r="A12" s="114"/>
      <c r="B12" s="114">
        <v>9</v>
      </c>
      <c r="C12" s="114"/>
      <c r="D12" s="122" t="s">
        <v>22</v>
      </c>
      <c r="E12" s="123">
        <v>35403</v>
      </c>
      <c r="F12" s="118">
        <v>37800</v>
      </c>
      <c r="G12" s="118">
        <v>34000</v>
      </c>
      <c r="H12" s="118">
        <v>35247</v>
      </c>
      <c r="I12" s="130">
        <f t="shared" si="1"/>
        <v>-0.00440640623675959</v>
      </c>
      <c r="J12" s="130">
        <f t="shared" si="2"/>
        <v>1.03667647058824</v>
      </c>
      <c r="K12" s="131"/>
    </row>
    <row r="13" spans="1:11">
      <c r="A13" s="114"/>
      <c r="B13" s="114">
        <v>10</v>
      </c>
      <c r="C13" s="114"/>
      <c r="D13" s="122" t="s">
        <v>23</v>
      </c>
      <c r="E13" s="123">
        <v>19865</v>
      </c>
      <c r="F13" s="118">
        <v>22000</v>
      </c>
      <c r="G13" s="118">
        <v>18400</v>
      </c>
      <c r="H13" s="118">
        <v>14752</v>
      </c>
      <c r="I13" s="130">
        <f t="shared" si="1"/>
        <v>-0.257387364711805</v>
      </c>
      <c r="J13" s="130">
        <f t="shared" si="2"/>
        <v>0.801739130434783</v>
      </c>
      <c r="K13" s="131"/>
    </row>
    <row r="14" spans="1:11">
      <c r="A14" s="114"/>
      <c r="B14" s="114">
        <v>11</v>
      </c>
      <c r="C14" s="114"/>
      <c r="D14" s="122" t="s">
        <v>24</v>
      </c>
      <c r="E14" s="123">
        <v>11692</v>
      </c>
      <c r="F14" s="118">
        <v>12900</v>
      </c>
      <c r="G14" s="118">
        <v>11600</v>
      </c>
      <c r="H14" s="118">
        <v>14291</v>
      </c>
      <c r="I14" s="130">
        <f t="shared" si="1"/>
        <v>0.222288744440643</v>
      </c>
      <c r="J14" s="130">
        <f t="shared" si="2"/>
        <v>1.23198275862069</v>
      </c>
      <c r="K14" s="131"/>
    </row>
    <row r="15" spans="1:11">
      <c r="A15" s="114"/>
      <c r="B15" s="114">
        <v>12</v>
      </c>
      <c r="C15" s="114"/>
      <c r="D15" s="122" t="s">
        <v>25</v>
      </c>
      <c r="E15" s="123">
        <v>14317</v>
      </c>
      <c r="F15" s="118">
        <v>16000</v>
      </c>
      <c r="G15" s="118">
        <v>9900</v>
      </c>
      <c r="H15" s="118">
        <v>8356</v>
      </c>
      <c r="I15" s="130">
        <f t="shared" si="1"/>
        <v>-0.416358175595446</v>
      </c>
      <c r="J15" s="130">
        <f t="shared" si="2"/>
        <v>0.844040404040404</v>
      </c>
      <c r="K15" s="131"/>
    </row>
    <row r="16" spans="1:11">
      <c r="A16" s="114"/>
      <c r="B16" s="114">
        <v>13</v>
      </c>
      <c r="C16" s="114"/>
      <c r="D16" s="122" t="s">
        <v>26</v>
      </c>
      <c r="E16" s="123">
        <v>53725</v>
      </c>
      <c r="F16" s="118">
        <v>62550</v>
      </c>
      <c r="G16" s="118">
        <v>70000</v>
      </c>
      <c r="H16" s="118">
        <v>73503</v>
      </c>
      <c r="I16" s="130">
        <f t="shared" si="1"/>
        <v>0.368134015821312</v>
      </c>
      <c r="J16" s="130">
        <f t="shared" si="2"/>
        <v>1.05004285714286</v>
      </c>
      <c r="K16" s="131" t="s">
        <v>27</v>
      </c>
    </row>
    <row r="17" spans="1:11">
      <c r="A17" s="114"/>
      <c r="B17" s="114">
        <v>14</v>
      </c>
      <c r="C17" s="114"/>
      <c r="D17" s="122" t="s">
        <v>28</v>
      </c>
      <c r="E17" s="123">
        <v>8506</v>
      </c>
      <c r="F17" s="118">
        <v>9300</v>
      </c>
      <c r="G17" s="118">
        <v>8700</v>
      </c>
      <c r="H17" s="118">
        <v>8550</v>
      </c>
      <c r="I17" s="130">
        <f t="shared" si="1"/>
        <v>0.00517281918645662</v>
      </c>
      <c r="J17" s="130">
        <f t="shared" si="2"/>
        <v>0.982758620689655</v>
      </c>
      <c r="K17" s="131"/>
    </row>
    <row r="18" spans="1:11">
      <c r="A18" s="114"/>
      <c r="B18" s="114">
        <v>18</v>
      </c>
      <c r="C18" s="114"/>
      <c r="D18" s="122" t="s">
        <v>29</v>
      </c>
      <c r="E18" s="123">
        <v>13566</v>
      </c>
      <c r="F18" s="118">
        <v>12500</v>
      </c>
      <c r="G18" s="118">
        <v>10670</v>
      </c>
      <c r="H18" s="118">
        <v>10661</v>
      </c>
      <c r="I18" s="130">
        <f t="shared" si="1"/>
        <v>-0.214138286893705</v>
      </c>
      <c r="J18" s="130">
        <f t="shared" si="2"/>
        <v>0.999156513589503</v>
      </c>
      <c r="K18" s="131"/>
    </row>
    <row r="19" spans="1:11">
      <c r="A19" s="114"/>
      <c r="B19" s="114">
        <v>19</v>
      </c>
      <c r="C19" s="114"/>
      <c r="D19" s="122" t="s">
        <v>30</v>
      </c>
      <c r="E19" s="123">
        <v>28454</v>
      </c>
      <c r="F19" s="118">
        <v>41500</v>
      </c>
      <c r="G19" s="118">
        <v>45860</v>
      </c>
      <c r="H19" s="118">
        <v>46852</v>
      </c>
      <c r="I19" s="130">
        <f t="shared" si="1"/>
        <v>0.646587474520278</v>
      </c>
      <c r="J19" s="130">
        <f t="shared" si="2"/>
        <v>1.02163105102486</v>
      </c>
      <c r="K19" s="131" t="s">
        <v>27</v>
      </c>
    </row>
    <row r="20" spans="1:11">
      <c r="A20" s="114"/>
      <c r="B20" s="114">
        <v>21</v>
      </c>
      <c r="C20" s="114"/>
      <c r="D20" s="122" t="s">
        <v>31</v>
      </c>
      <c r="E20" s="123">
        <v>410</v>
      </c>
      <c r="F20" s="118">
        <v>700</v>
      </c>
      <c r="G20" s="118">
        <v>370</v>
      </c>
      <c r="H20" s="118">
        <v>488</v>
      </c>
      <c r="I20" s="130">
        <f t="shared" si="1"/>
        <v>0.190243902439024</v>
      </c>
      <c r="J20" s="130">
        <f t="shared" si="2"/>
        <v>1.31891891891892</v>
      </c>
      <c r="K20" s="131"/>
    </row>
    <row r="21" spans="1:11">
      <c r="A21" s="114"/>
      <c r="B21" s="114">
        <v>99</v>
      </c>
      <c r="C21" s="114"/>
      <c r="D21" s="122" t="s">
        <v>32</v>
      </c>
      <c r="E21" s="123">
        <v>0</v>
      </c>
      <c r="F21" s="118">
        <v>0</v>
      </c>
      <c r="G21" s="118">
        <v>0</v>
      </c>
      <c r="H21" s="118">
        <v>493</v>
      </c>
      <c r="I21" s="130"/>
      <c r="J21" s="130"/>
      <c r="K21" s="131"/>
    </row>
    <row r="22" spans="1:11">
      <c r="A22" s="114">
        <v>103</v>
      </c>
      <c r="B22" s="114"/>
      <c r="C22" s="114"/>
      <c r="D22" s="120" t="s">
        <v>33</v>
      </c>
      <c r="E22" s="118">
        <f>E23+E31+E32+E33+E35+E41</f>
        <v>80282</v>
      </c>
      <c r="F22" s="118">
        <v>85457</v>
      </c>
      <c r="G22" s="118">
        <f>G23+G31+G32+G33+G35+G41</f>
        <v>73869</v>
      </c>
      <c r="H22" s="118">
        <v>75023</v>
      </c>
      <c r="I22" s="130">
        <f t="shared" si="1"/>
        <v>-0.0655065892728134</v>
      </c>
      <c r="J22" s="130">
        <f t="shared" ref="J22:J41" si="3">H22/G22</f>
        <v>1.01562225019968</v>
      </c>
      <c r="K22" s="131"/>
    </row>
    <row r="23" spans="1:11">
      <c r="A23" s="114"/>
      <c r="B23" s="114">
        <v>2</v>
      </c>
      <c r="C23" s="114"/>
      <c r="D23" s="120" t="s">
        <v>34</v>
      </c>
      <c r="E23" s="125">
        <v>33835</v>
      </c>
      <c r="F23" s="118">
        <v>36300</v>
      </c>
      <c r="G23" s="118">
        <f>SUM(G24:G30)</f>
        <v>34800</v>
      </c>
      <c r="H23" s="118">
        <v>38948</v>
      </c>
      <c r="I23" s="130">
        <f t="shared" si="1"/>
        <v>0.151115708585784</v>
      </c>
      <c r="J23" s="130">
        <f t="shared" si="3"/>
        <v>1.11919540229885</v>
      </c>
      <c r="K23" s="131"/>
    </row>
    <row r="24" spans="1:11">
      <c r="A24" s="114"/>
      <c r="B24" s="114"/>
      <c r="C24" s="114">
        <v>3</v>
      </c>
      <c r="D24" s="122" t="s">
        <v>35</v>
      </c>
      <c r="E24" s="125">
        <v>15718</v>
      </c>
      <c r="F24" s="118">
        <v>17000</v>
      </c>
      <c r="G24" s="118">
        <v>14700</v>
      </c>
      <c r="H24" s="118">
        <v>16298</v>
      </c>
      <c r="I24" s="130">
        <f t="shared" si="1"/>
        <v>0.03690036900369</v>
      </c>
      <c r="J24" s="130">
        <f t="shared" si="3"/>
        <v>1.1087074829932</v>
      </c>
      <c r="K24" s="131"/>
    </row>
    <row r="25" spans="1:11">
      <c r="A25" s="114"/>
      <c r="B25" s="114"/>
      <c r="C25" s="114">
        <v>16</v>
      </c>
      <c r="D25" s="122" t="s">
        <v>36</v>
      </c>
      <c r="E25" s="125">
        <v>10457</v>
      </c>
      <c r="F25" s="118">
        <v>11300</v>
      </c>
      <c r="G25" s="118">
        <v>9800</v>
      </c>
      <c r="H25" s="118">
        <v>10910</v>
      </c>
      <c r="I25" s="130">
        <f t="shared" si="1"/>
        <v>0.0433202639380319</v>
      </c>
      <c r="J25" s="130">
        <f t="shared" si="3"/>
        <v>1.11326530612245</v>
      </c>
      <c r="K25" s="131"/>
    </row>
    <row r="26" spans="1:11">
      <c r="A26" s="114"/>
      <c r="B26" s="114"/>
      <c r="C26" s="114">
        <v>18</v>
      </c>
      <c r="D26" s="122" t="s">
        <v>37</v>
      </c>
      <c r="E26" s="125">
        <v>5932</v>
      </c>
      <c r="F26" s="118">
        <v>6000</v>
      </c>
      <c r="G26" s="118">
        <v>5300</v>
      </c>
      <c r="H26" s="118">
        <v>6183</v>
      </c>
      <c r="I26" s="130">
        <f t="shared" si="1"/>
        <v>0.0423128792987189</v>
      </c>
      <c r="J26" s="130">
        <f t="shared" si="3"/>
        <v>1.16660377358491</v>
      </c>
      <c r="K26" s="131"/>
    </row>
    <row r="27" spans="1:11">
      <c r="A27" s="114"/>
      <c r="B27" s="114"/>
      <c r="C27" s="114">
        <v>19</v>
      </c>
      <c r="D27" s="122" t="s">
        <v>38</v>
      </c>
      <c r="E27" s="125">
        <v>900</v>
      </c>
      <c r="F27" s="118">
        <v>0</v>
      </c>
      <c r="G27" s="118">
        <v>0</v>
      </c>
      <c r="H27" s="118"/>
      <c r="I27" s="130">
        <f t="shared" si="1"/>
        <v>-1</v>
      </c>
      <c r="J27" s="130"/>
      <c r="K27" s="131" t="s">
        <v>39</v>
      </c>
    </row>
    <row r="28" spans="1:11">
      <c r="A28" s="114"/>
      <c r="B28" s="114"/>
      <c r="C28" s="114">
        <v>20</v>
      </c>
      <c r="D28" s="122" t="s">
        <v>40</v>
      </c>
      <c r="E28" s="125">
        <v>576</v>
      </c>
      <c r="F28" s="118">
        <v>0</v>
      </c>
      <c r="G28" s="118">
        <v>0</v>
      </c>
      <c r="H28" s="118"/>
      <c r="I28" s="130">
        <f t="shared" si="1"/>
        <v>-1</v>
      </c>
      <c r="J28" s="130"/>
      <c r="K28" s="131" t="s">
        <v>39</v>
      </c>
    </row>
    <row r="29" spans="1:11">
      <c r="A29" s="114"/>
      <c r="B29" s="114"/>
      <c r="C29" s="114">
        <v>22</v>
      </c>
      <c r="D29" s="122" t="s">
        <v>41</v>
      </c>
      <c r="E29" s="125">
        <v>125</v>
      </c>
      <c r="F29" s="118">
        <v>2000</v>
      </c>
      <c r="G29" s="118">
        <v>5000</v>
      </c>
      <c r="H29" s="118">
        <v>5550</v>
      </c>
      <c r="I29" s="130">
        <f t="shared" si="1"/>
        <v>43.4</v>
      </c>
      <c r="J29" s="130">
        <f t="shared" si="3"/>
        <v>1.11</v>
      </c>
      <c r="K29" s="131"/>
    </row>
    <row r="30" spans="1:11">
      <c r="A30" s="114"/>
      <c r="B30" s="114"/>
      <c r="C30" s="114">
        <v>23</v>
      </c>
      <c r="D30" s="122" t="s">
        <v>42</v>
      </c>
      <c r="E30" s="125">
        <v>127</v>
      </c>
      <c r="F30" s="118">
        <v>0</v>
      </c>
      <c r="G30" s="118">
        <v>0</v>
      </c>
      <c r="H30" s="118">
        <v>7</v>
      </c>
      <c r="I30" s="130">
        <f t="shared" si="1"/>
        <v>-0.94488188976378</v>
      </c>
      <c r="J30" s="130"/>
      <c r="K30" s="131" t="s">
        <v>43</v>
      </c>
    </row>
    <row r="31" spans="1:11">
      <c r="A31" s="114"/>
      <c r="B31" s="114">
        <v>4</v>
      </c>
      <c r="C31" s="114"/>
      <c r="D31" s="120" t="s">
        <v>44</v>
      </c>
      <c r="E31" s="125">
        <v>19518</v>
      </c>
      <c r="F31" s="118">
        <v>22500</v>
      </c>
      <c r="G31" s="118">
        <f>16469-180</f>
        <v>16289</v>
      </c>
      <c r="H31" s="118">
        <v>13078</v>
      </c>
      <c r="I31" s="130">
        <f t="shared" si="1"/>
        <v>-0.3299518393278</v>
      </c>
      <c r="J31" s="130">
        <f t="shared" si="3"/>
        <v>0.802873104549082</v>
      </c>
      <c r="K31" s="131"/>
    </row>
    <row r="32" spans="1:11">
      <c r="A32" s="114"/>
      <c r="B32" s="114">
        <v>5</v>
      </c>
      <c r="C32" s="114"/>
      <c r="D32" s="120" t="s">
        <v>45</v>
      </c>
      <c r="E32" s="125">
        <v>26320</v>
      </c>
      <c r="F32" s="118">
        <v>26000</v>
      </c>
      <c r="G32" s="118">
        <v>23000</v>
      </c>
      <c r="H32" s="118">
        <v>22630</v>
      </c>
      <c r="I32" s="130">
        <f t="shared" si="1"/>
        <v>-0.140197568389058</v>
      </c>
      <c r="J32" s="130">
        <f t="shared" si="3"/>
        <v>0.983913043478261</v>
      </c>
      <c r="K32" s="131"/>
    </row>
    <row r="33" spans="1:11">
      <c r="A33" s="114"/>
      <c r="B33" s="114">
        <v>6</v>
      </c>
      <c r="C33" s="114"/>
      <c r="D33" s="120" t="s">
        <v>46</v>
      </c>
      <c r="E33" s="125">
        <v>-2000</v>
      </c>
      <c r="F33" s="118">
        <v>-2000</v>
      </c>
      <c r="G33" s="118">
        <v>-2000</v>
      </c>
      <c r="H33" s="118">
        <v>-2000</v>
      </c>
      <c r="I33" s="130">
        <f t="shared" si="1"/>
        <v>0</v>
      </c>
      <c r="J33" s="130">
        <f t="shared" si="3"/>
        <v>1</v>
      </c>
      <c r="K33" s="131"/>
    </row>
    <row r="34" spans="1:11">
      <c r="A34" s="114"/>
      <c r="B34" s="114"/>
      <c r="C34" s="114">
        <v>6</v>
      </c>
      <c r="D34" s="122" t="s">
        <v>47</v>
      </c>
      <c r="E34" s="125">
        <v>-2000</v>
      </c>
      <c r="F34" s="119">
        <v>-2000</v>
      </c>
      <c r="G34" s="119">
        <v>-2000</v>
      </c>
      <c r="H34" s="119">
        <v>-2000</v>
      </c>
      <c r="I34" s="130">
        <f t="shared" si="1"/>
        <v>0</v>
      </c>
      <c r="J34" s="130">
        <f t="shared" si="3"/>
        <v>1</v>
      </c>
      <c r="K34" s="131"/>
    </row>
    <row r="35" spans="1:11">
      <c r="A35" s="114"/>
      <c r="B35" s="114">
        <v>7</v>
      </c>
      <c r="C35" s="114"/>
      <c r="D35" s="120" t="s">
        <v>48</v>
      </c>
      <c r="E35" s="125">
        <v>2509</v>
      </c>
      <c r="F35" s="118">
        <v>2530</v>
      </c>
      <c r="G35" s="118">
        <v>1600</v>
      </c>
      <c r="H35" s="118">
        <v>2177</v>
      </c>
      <c r="I35" s="130">
        <f t="shared" si="1"/>
        <v>-0.132323634914309</v>
      </c>
      <c r="J35" s="130">
        <f t="shared" si="3"/>
        <v>1.360625</v>
      </c>
      <c r="K35" s="131"/>
    </row>
    <row r="36" spans="1:11">
      <c r="A36" s="114"/>
      <c r="B36" s="114"/>
      <c r="C36" s="114">
        <v>5</v>
      </c>
      <c r="D36" s="122" t="s">
        <v>49</v>
      </c>
      <c r="E36" s="125">
        <v>368</v>
      </c>
      <c r="F36" s="118">
        <v>320</v>
      </c>
      <c r="G36" s="118">
        <v>350</v>
      </c>
      <c r="H36" s="118">
        <v>512</v>
      </c>
      <c r="I36" s="130">
        <f t="shared" si="1"/>
        <v>0.391304347826087</v>
      </c>
      <c r="J36" s="130">
        <f t="shared" si="3"/>
        <v>1.46285714285714</v>
      </c>
      <c r="K36" s="131"/>
    </row>
    <row r="37" spans="1:11">
      <c r="A37" s="114"/>
      <c r="B37" s="114"/>
      <c r="C37" s="114">
        <v>6</v>
      </c>
      <c r="D37" s="122" t="s">
        <v>50</v>
      </c>
      <c r="E37" s="125"/>
      <c r="F37" s="118"/>
      <c r="G37" s="118"/>
      <c r="H37" s="118">
        <v>91</v>
      </c>
      <c r="I37" s="130"/>
      <c r="J37" s="130"/>
      <c r="K37" s="131"/>
    </row>
    <row r="38" spans="1:11">
      <c r="A38" s="126"/>
      <c r="B38" s="126"/>
      <c r="C38" s="126">
        <v>14</v>
      </c>
      <c r="D38" s="127" t="s">
        <v>51</v>
      </c>
      <c r="E38" s="125">
        <v>249</v>
      </c>
      <c r="F38" s="118">
        <v>300</v>
      </c>
      <c r="G38" s="118"/>
      <c r="H38" s="118">
        <v>0</v>
      </c>
      <c r="I38" s="130">
        <f t="shared" si="1"/>
        <v>-1</v>
      </c>
      <c r="J38" s="130"/>
      <c r="K38" s="131"/>
    </row>
    <row r="39" spans="1:11">
      <c r="A39" s="126"/>
      <c r="B39" s="126"/>
      <c r="C39" s="126">
        <v>15</v>
      </c>
      <c r="D39" s="127" t="s">
        <v>52</v>
      </c>
      <c r="E39" s="125">
        <v>209</v>
      </c>
      <c r="F39" s="118">
        <v>450</v>
      </c>
      <c r="G39" s="118">
        <v>150</v>
      </c>
      <c r="H39" s="118">
        <v>150</v>
      </c>
      <c r="I39" s="130">
        <f t="shared" si="1"/>
        <v>-0.282296650717703</v>
      </c>
      <c r="J39" s="130">
        <f t="shared" si="3"/>
        <v>1</v>
      </c>
      <c r="K39" s="131"/>
    </row>
    <row r="40" spans="1:11">
      <c r="A40" s="126"/>
      <c r="B40" s="126"/>
      <c r="C40" s="126">
        <v>19</v>
      </c>
      <c r="D40" s="127" t="s">
        <v>53</v>
      </c>
      <c r="E40" s="125">
        <v>1683</v>
      </c>
      <c r="F40" s="118">
        <v>1460</v>
      </c>
      <c r="G40" s="118">
        <v>1100</v>
      </c>
      <c r="H40" s="118">
        <v>1424</v>
      </c>
      <c r="I40" s="130">
        <f t="shared" si="1"/>
        <v>-0.153891859774213</v>
      </c>
      <c r="J40" s="130">
        <f t="shared" si="3"/>
        <v>1.29454545454545</v>
      </c>
      <c r="K40" s="131"/>
    </row>
    <row r="41" spans="1:11">
      <c r="A41" s="126"/>
      <c r="B41" s="126">
        <v>9</v>
      </c>
      <c r="C41" s="126"/>
      <c r="D41" s="117" t="s">
        <v>54</v>
      </c>
      <c r="E41" s="125">
        <v>100</v>
      </c>
      <c r="F41" s="119">
        <v>127</v>
      </c>
      <c r="G41" s="119">
        <v>180</v>
      </c>
      <c r="H41" s="119">
        <v>190</v>
      </c>
      <c r="I41" s="130">
        <f t="shared" si="1"/>
        <v>0.9</v>
      </c>
      <c r="J41" s="130">
        <f t="shared" si="3"/>
        <v>1.05555555555556</v>
      </c>
      <c r="K41" s="133"/>
    </row>
  </sheetData>
  <mergeCells count="10">
    <mergeCell ref="A1:K1"/>
    <mergeCell ref="A3:C3"/>
    <mergeCell ref="D3:D4"/>
    <mergeCell ref="E3:E4"/>
    <mergeCell ref="F3:F4"/>
    <mergeCell ref="G3:G4"/>
    <mergeCell ref="H3:H4"/>
    <mergeCell ref="I3:I4"/>
    <mergeCell ref="J3:J4"/>
    <mergeCell ref="K3:K4"/>
  </mergeCells>
  <pageMargins left="0.551181102362205" right="0.433070866141732" top="0.748031496062992" bottom="0.748031496062992" header="0.31496062992126" footer="0.511811023622047"/>
  <pageSetup paperSize="9" scale="97" orientation="portrait"/>
  <headerFooter>
    <oddHeader>&amp;L一般预决01表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6"/>
  <sheetViews>
    <sheetView workbookViewId="0">
      <pane xSplit="1" ySplit="4" topLeftCell="B662" activePane="bottomRight" state="frozen"/>
      <selection/>
      <selection pane="topRight"/>
      <selection pane="bottomLeft"/>
      <selection pane="bottomRight" activeCell="B657" sqref="B657"/>
    </sheetView>
  </sheetViews>
  <sheetFormatPr defaultColWidth="9" defaultRowHeight="13.5"/>
  <cols>
    <col min="1" max="1" width="7.75" style="35" customWidth="1"/>
    <col min="2" max="2" width="33" style="35" customWidth="1"/>
    <col min="3" max="4" width="8.5" style="71" customWidth="1"/>
    <col min="5" max="6" width="10.25" style="71" customWidth="1"/>
    <col min="7" max="7" width="6.75" style="72" customWidth="1"/>
    <col min="8" max="8" width="6.75" style="35" customWidth="1"/>
    <col min="9" max="9" width="8.5" style="35" customWidth="1"/>
    <col min="10" max="10" width="9" style="35" customWidth="1"/>
    <col min="11" max="11" width="12.8833333333333" style="35" customWidth="1"/>
    <col min="12" max="16384" width="9" style="35"/>
  </cols>
  <sheetData>
    <row r="1" ht="25.5" spans="1:9">
      <c r="A1" s="73" t="s">
        <v>55</v>
      </c>
      <c r="B1" s="73"/>
      <c r="C1" s="74"/>
      <c r="D1" s="74"/>
      <c r="E1" s="74"/>
      <c r="F1" s="74"/>
      <c r="G1" s="73"/>
      <c r="H1" s="73"/>
      <c r="I1" s="73"/>
    </row>
    <row r="2" spans="1:9">
      <c r="A2" s="75"/>
      <c r="B2" s="75"/>
      <c r="C2" s="77"/>
      <c r="D2" s="77"/>
      <c r="E2" s="77"/>
      <c r="F2" s="77"/>
      <c r="G2" s="78"/>
      <c r="H2" s="79" t="s">
        <v>56</v>
      </c>
      <c r="I2" s="79"/>
    </row>
    <row r="3" ht="42" customHeight="1" spans="1:9">
      <c r="A3" s="20" t="s">
        <v>2</v>
      </c>
      <c r="B3" s="20" t="s">
        <v>57</v>
      </c>
      <c r="C3" s="81" t="s">
        <v>4</v>
      </c>
      <c r="D3" s="81" t="s">
        <v>5</v>
      </c>
      <c r="E3" s="81" t="s">
        <v>6</v>
      </c>
      <c r="F3" s="81" t="s">
        <v>7</v>
      </c>
      <c r="G3" s="82" t="s">
        <v>8</v>
      </c>
      <c r="H3" s="81" t="s">
        <v>9</v>
      </c>
      <c r="I3" s="91" t="s">
        <v>10</v>
      </c>
    </row>
    <row r="4" spans="1:14">
      <c r="A4" s="23"/>
      <c r="B4" s="83" t="s">
        <v>58</v>
      </c>
      <c r="C4" s="84">
        <v>925198</v>
      </c>
      <c r="D4" s="84">
        <v>909016.402325</v>
      </c>
      <c r="E4" s="84">
        <v>973314</v>
      </c>
      <c r="F4" s="84">
        <v>989680</v>
      </c>
      <c r="G4" s="86">
        <f>F4/C4-1</f>
        <v>0.0696953516976906</v>
      </c>
      <c r="H4" s="87">
        <f>F4/E4</f>
        <v>1.01681471755261</v>
      </c>
      <c r="I4" s="89" t="s">
        <v>59</v>
      </c>
      <c r="J4" s="93"/>
      <c r="M4" s="103"/>
      <c r="N4" s="103"/>
    </row>
    <row r="5" spans="1:14">
      <c r="A5" s="23">
        <v>201</v>
      </c>
      <c r="B5" s="83" t="s">
        <v>60</v>
      </c>
      <c r="C5" s="84">
        <v>66268</v>
      </c>
      <c r="D5" s="84">
        <v>77518.64706</v>
      </c>
      <c r="E5" s="84">
        <v>148776</v>
      </c>
      <c r="F5" s="84">
        <v>143948</v>
      </c>
      <c r="G5" s="86">
        <f>F5/C5-1</f>
        <v>1.17220981469186</v>
      </c>
      <c r="H5" s="87">
        <f>F5/E5</f>
        <v>0.967548529332688</v>
      </c>
      <c r="I5" s="94" t="s">
        <v>61</v>
      </c>
      <c r="M5" s="103"/>
      <c r="N5" s="103"/>
    </row>
    <row r="6" spans="1:9">
      <c r="A6" s="23">
        <v>20101</v>
      </c>
      <c r="B6" s="83" t="s">
        <v>62</v>
      </c>
      <c r="C6" s="84">
        <v>2032</v>
      </c>
      <c r="D6" s="84">
        <v>2620.72908</v>
      </c>
      <c r="E6" s="84">
        <v>2745</v>
      </c>
      <c r="F6" s="84">
        <v>2181</v>
      </c>
      <c r="G6" s="88"/>
      <c r="H6" s="89"/>
      <c r="I6" s="89"/>
    </row>
    <row r="7" spans="1:9">
      <c r="A7" s="23">
        <v>2010101</v>
      </c>
      <c r="B7" s="90" t="s">
        <v>63</v>
      </c>
      <c r="C7" s="84">
        <v>1748</v>
      </c>
      <c r="D7" s="84">
        <v>2284.46268</v>
      </c>
      <c r="E7" s="84">
        <v>2408</v>
      </c>
      <c r="F7" s="84">
        <v>1920</v>
      </c>
      <c r="G7" s="88"/>
      <c r="H7" s="89"/>
      <c r="I7" s="89"/>
    </row>
    <row r="8" spans="1:9">
      <c r="A8" s="23">
        <v>2010102</v>
      </c>
      <c r="B8" s="90" t="s">
        <v>64</v>
      </c>
      <c r="C8" s="84">
        <v>4</v>
      </c>
      <c r="D8" s="84"/>
      <c r="E8" s="84">
        <v>0</v>
      </c>
      <c r="F8" s="84">
        <v>0</v>
      </c>
      <c r="G8" s="88"/>
      <c r="H8" s="89"/>
      <c r="I8" s="89"/>
    </row>
    <row r="9" spans="1:9">
      <c r="A9" s="23">
        <v>2010104</v>
      </c>
      <c r="B9" s="90" t="s">
        <v>65</v>
      </c>
      <c r="C9" s="84">
        <v>167</v>
      </c>
      <c r="D9" s="84">
        <v>168.5</v>
      </c>
      <c r="E9" s="84">
        <v>169</v>
      </c>
      <c r="F9" s="84">
        <v>162</v>
      </c>
      <c r="G9" s="88"/>
      <c r="H9" s="89"/>
      <c r="I9" s="89"/>
    </row>
    <row r="10" spans="1:9">
      <c r="A10" s="23">
        <v>2010106</v>
      </c>
      <c r="B10" s="90" t="s">
        <v>66</v>
      </c>
      <c r="C10" s="84">
        <v>0</v>
      </c>
      <c r="D10" s="84">
        <v>30</v>
      </c>
      <c r="E10" s="84">
        <v>30</v>
      </c>
      <c r="F10" s="84">
        <v>0</v>
      </c>
      <c r="G10" s="88"/>
      <c r="H10" s="89"/>
      <c r="I10" s="89"/>
    </row>
    <row r="11" spans="1:9">
      <c r="A11" s="23">
        <v>2010108</v>
      </c>
      <c r="B11" s="90" t="s">
        <v>67</v>
      </c>
      <c r="C11" s="84">
        <v>64</v>
      </c>
      <c r="D11" s="84">
        <v>79</v>
      </c>
      <c r="E11" s="84">
        <v>79</v>
      </c>
      <c r="F11" s="84">
        <v>71</v>
      </c>
      <c r="G11" s="88"/>
      <c r="H11" s="89"/>
      <c r="I11" s="89"/>
    </row>
    <row r="12" spans="1:9">
      <c r="A12" s="23">
        <v>2010150</v>
      </c>
      <c r="B12" s="90" t="s">
        <v>68</v>
      </c>
      <c r="C12" s="84"/>
      <c r="D12" s="84">
        <v>4.2664</v>
      </c>
      <c r="E12" s="84">
        <v>4</v>
      </c>
      <c r="F12" s="84">
        <v>0</v>
      </c>
      <c r="G12" s="88"/>
      <c r="H12" s="89"/>
      <c r="I12" s="89"/>
    </row>
    <row r="13" spans="1:9">
      <c r="A13" s="23">
        <v>2010199</v>
      </c>
      <c r="B13" s="90" t="s">
        <v>69</v>
      </c>
      <c r="C13" s="84">
        <v>49</v>
      </c>
      <c r="D13" s="84">
        <v>54.5</v>
      </c>
      <c r="E13" s="84">
        <v>55</v>
      </c>
      <c r="F13" s="84">
        <v>28</v>
      </c>
      <c r="G13" s="88"/>
      <c r="H13" s="89"/>
      <c r="I13" s="89"/>
    </row>
    <row r="14" spans="1:9">
      <c r="A14" s="23">
        <v>20102</v>
      </c>
      <c r="B14" s="83" t="s">
        <v>70</v>
      </c>
      <c r="C14" s="84">
        <v>1143</v>
      </c>
      <c r="D14" s="84">
        <v>1074.593</v>
      </c>
      <c r="E14" s="84">
        <v>1115</v>
      </c>
      <c r="F14" s="84">
        <v>1133</v>
      </c>
      <c r="G14" s="88"/>
      <c r="H14" s="89"/>
      <c r="I14" s="89"/>
    </row>
    <row r="15" spans="1:9">
      <c r="A15" s="23">
        <v>2010201</v>
      </c>
      <c r="B15" s="90" t="s">
        <v>63</v>
      </c>
      <c r="C15" s="84">
        <v>803</v>
      </c>
      <c r="D15" s="84">
        <v>742.733</v>
      </c>
      <c r="E15" s="84">
        <v>763</v>
      </c>
      <c r="F15" s="84">
        <v>833</v>
      </c>
      <c r="G15" s="88"/>
      <c r="H15" s="89"/>
      <c r="I15" s="89"/>
    </row>
    <row r="16" spans="1:9">
      <c r="A16" s="23">
        <v>2010202</v>
      </c>
      <c r="B16" s="90" t="s">
        <v>64</v>
      </c>
      <c r="C16" s="84">
        <v>39</v>
      </c>
      <c r="D16" s="84">
        <v>48.4</v>
      </c>
      <c r="E16" s="84">
        <v>48</v>
      </c>
      <c r="F16" s="84">
        <v>43</v>
      </c>
      <c r="G16" s="88"/>
      <c r="H16" s="89"/>
      <c r="I16" s="89"/>
    </row>
    <row r="17" spans="1:9">
      <c r="A17" s="23">
        <v>2010204</v>
      </c>
      <c r="B17" s="90" t="s">
        <v>71</v>
      </c>
      <c r="C17" s="84">
        <v>133</v>
      </c>
      <c r="D17" s="84">
        <v>142.46</v>
      </c>
      <c r="E17" s="84">
        <v>142</v>
      </c>
      <c r="F17" s="84">
        <v>137</v>
      </c>
      <c r="G17" s="88"/>
      <c r="H17" s="89"/>
      <c r="I17" s="89"/>
    </row>
    <row r="18" spans="1:9">
      <c r="A18" s="23">
        <v>2010205</v>
      </c>
      <c r="B18" s="90" t="s">
        <v>72</v>
      </c>
      <c r="C18" s="84">
        <v>33</v>
      </c>
      <c r="D18" s="84">
        <v>60</v>
      </c>
      <c r="E18" s="84">
        <v>61</v>
      </c>
      <c r="F18" s="84">
        <v>39</v>
      </c>
      <c r="G18" s="88"/>
      <c r="H18" s="89"/>
      <c r="I18" s="89"/>
    </row>
    <row r="19" spans="1:9">
      <c r="A19" s="23">
        <v>2010206</v>
      </c>
      <c r="B19" s="90" t="s">
        <v>73</v>
      </c>
      <c r="C19" s="84">
        <v>34</v>
      </c>
      <c r="D19" s="84">
        <v>40</v>
      </c>
      <c r="E19" s="84">
        <v>40</v>
      </c>
      <c r="F19" s="84">
        <v>38</v>
      </c>
      <c r="G19" s="88"/>
      <c r="H19" s="89"/>
      <c r="I19" s="89"/>
    </row>
    <row r="20" spans="1:9">
      <c r="A20" s="23">
        <v>2010299</v>
      </c>
      <c r="B20" s="90" t="s">
        <v>74</v>
      </c>
      <c r="C20" s="84">
        <v>101</v>
      </c>
      <c r="D20" s="84">
        <v>41</v>
      </c>
      <c r="E20" s="84">
        <v>61</v>
      </c>
      <c r="F20" s="84">
        <v>43</v>
      </c>
      <c r="G20" s="88"/>
      <c r="H20" s="89"/>
      <c r="I20" s="89"/>
    </row>
    <row r="21" spans="1:9">
      <c r="A21" s="23">
        <v>20103</v>
      </c>
      <c r="B21" s="83" t="s">
        <v>75</v>
      </c>
      <c r="C21" s="84">
        <v>25041</v>
      </c>
      <c r="D21" s="84">
        <v>25685.866512</v>
      </c>
      <c r="E21" s="84">
        <v>28468</v>
      </c>
      <c r="F21" s="84">
        <v>28858</v>
      </c>
      <c r="G21" s="88"/>
      <c r="H21" s="89"/>
      <c r="I21" s="89"/>
    </row>
    <row r="22" spans="1:9">
      <c r="A22" s="23">
        <v>2010301</v>
      </c>
      <c r="B22" s="90" t="s">
        <v>63</v>
      </c>
      <c r="C22" s="84">
        <v>12783</v>
      </c>
      <c r="D22" s="84">
        <v>11755.033012</v>
      </c>
      <c r="E22" s="84">
        <v>12523</v>
      </c>
      <c r="F22" s="84">
        <v>13425</v>
      </c>
      <c r="G22" s="88"/>
      <c r="H22" s="89"/>
      <c r="I22" s="89"/>
    </row>
    <row r="23" spans="1:9">
      <c r="A23" s="23">
        <v>2010302</v>
      </c>
      <c r="B23" s="90" t="s">
        <v>64</v>
      </c>
      <c r="C23" s="84">
        <v>6968</v>
      </c>
      <c r="D23" s="84">
        <v>8278.816</v>
      </c>
      <c r="E23" s="84">
        <v>8782</v>
      </c>
      <c r="F23" s="84">
        <v>8309</v>
      </c>
      <c r="G23" s="88"/>
      <c r="H23" s="89"/>
      <c r="I23" s="89"/>
    </row>
    <row r="24" spans="1:9">
      <c r="A24" s="23">
        <v>2010303</v>
      </c>
      <c r="B24" s="90" t="s">
        <v>76</v>
      </c>
      <c r="C24" s="84">
        <v>46</v>
      </c>
      <c r="D24" s="84">
        <v>73.477</v>
      </c>
      <c r="E24" s="84">
        <v>73</v>
      </c>
      <c r="F24" s="84">
        <v>61</v>
      </c>
      <c r="G24" s="88"/>
      <c r="H24" s="89"/>
      <c r="I24" s="89"/>
    </row>
    <row r="25" spans="1:9">
      <c r="A25" s="23">
        <v>2010304</v>
      </c>
      <c r="B25" s="90" t="s">
        <v>77</v>
      </c>
      <c r="C25" s="84">
        <v>55</v>
      </c>
      <c r="D25" s="84"/>
      <c r="E25" s="84">
        <v>0</v>
      </c>
      <c r="F25" s="84">
        <v>0</v>
      </c>
      <c r="G25" s="88"/>
      <c r="H25" s="89"/>
      <c r="I25" s="89"/>
    </row>
    <row r="26" spans="1:9">
      <c r="A26" s="23">
        <v>2010305</v>
      </c>
      <c r="B26" s="90" t="s">
        <v>78</v>
      </c>
      <c r="C26" s="84">
        <v>1735</v>
      </c>
      <c r="D26" s="84">
        <v>851.5</v>
      </c>
      <c r="E26" s="84">
        <v>1652</v>
      </c>
      <c r="F26" s="84">
        <v>2137</v>
      </c>
      <c r="G26" s="88"/>
      <c r="H26" s="89"/>
      <c r="I26" s="89"/>
    </row>
    <row r="27" spans="1:9">
      <c r="A27" s="23">
        <v>2010308</v>
      </c>
      <c r="B27" s="90" t="s">
        <v>79</v>
      </c>
      <c r="C27" s="84">
        <v>97</v>
      </c>
      <c r="D27" s="84">
        <v>102.95</v>
      </c>
      <c r="E27" s="84">
        <v>687</v>
      </c>
      <c r="F27" s="84">
        <v>544</v>
      </c>
      <c r="G27" s="88"/>
      <c r="H27" s="89"/>
      <c r="I27" s="89"/>
    </row>
    <row r="28" spans="1:9">
      <c r="A28" s="23">
        <v>2010350</v>
      </c>
      <c r="B28" s="90" t="s">
        <v>68</v>
      </c>
      <c r="C28" s="84">
        <v>704</v>
      </c>
      <c r="D28" s="84">
        <v>783.9601</v>
      </c>
      <c r="E28" s="84">
        <v>877</v>
      </c>
      <c r="F28" s="84">
        <v>818</v>
      </c>
      <c r="G28" s="88"/>
      <c r="H28" s="89"/>
      <c r="I28" s="89"/>
    </row>
    <row r="29" spans="1:9">
      <c r="A29" s="23">
        <v>2010399</v>
      </c>
      <c r="B29" s="90" t="s">
        <v>80</v>
      </c>
      <c r="C29" s="84">
        <v>2653</v>
      </c>
      <c r="D29" s="84">
        <v>3840.1304</v>
      </c>
      <c r="E29" s="84">
        <v>3874</v>
      </c>
      <c r="F29" s="84">
        <v>3564</v>
      </c>
      <c r="G29" s="88"/>
      <c r="H29" s="89"/>
      <c r="I29" s="89"/>
    </row>
    <row r="30" spans="1:9">
      <c r="A30" s="23">
        <v>20104</v>
      </c>
      <c r="B30" s="83" t="s">
        <v>81</v>
      </c>
      <c r="C30" s="84">
        <v>1282</v>
      </c>
      <c r="D30" s="84">
        <v>1549.43496</v>
      </c>
      <c r="E30" s="84">
        <v>1947</v>
      </c>
      <c r="F30" s="84">
        <v>2095</v>
      </c>
      <c r="G30" s="88"/>
      <c r="H30" s="89"/>
      <c r="I30" s="89"/>
    </row>
    <row r="31" spans="1:9">
      <c r="A31" s="23">
        <v>2010401</v>
      </c>
      <c r="B31" s="90" t="s">
        <v>63</v>
      </c>
      <c r="C31" s="84">
        <v>759</v>
      </c>
      <c r="D31" s="84">
        <v>852.6864</v>
      </c>
      <c r="E31" s="84">
        <v>853</v>
      </c>
      <c r="F31" s="84">
        <v>783</v>
      </c>
      <c r="G31" s="88"/>
      <c r="H31" s="89"/>
      <c r="I31" s="89"/>
    </row>
    <row r="32" spans="1:9">
      <c r="A32" s="23">
        <v>2010402</v>
      </c>
      <c r="B32" s="90" t="s">
        <v>64</v>
      </c>
      <c r="C32" s="84">
        <v>59</v>
      </c>
      <c r="D32" s="84">
        <v>35</v>
      </c>
      <c r="E32" s="84">
        <v>71</v>
      </c>
      <c r="F32" s="84">
        <v>54</v>
      </c>
      <c r="G32" s="88"/>
      <c r="H32" s="89"/>
      <c r="I32" s="89"/>
    </row>
    <row r="33" spans="1:9">
      <c r="A33" s="23">
        <v>2010405</v>
      </c>
      <c r="B33" s="90" t="s">
        <v>82</v>
      </c>
      <c r="C33" s="84">
        <v>7</v>
      </c>
      <c r="D33" s="84">
        <v>15</v>
      </c>
      <c r="E33" s="84">
        <v>15</v>
      </c>
      <c r="F33" s="84">
        <v>2</v>
      </c>
      <c r="G33" s="88"/>
      <c r="H33" s="89"/>
      <c r="I33" s="89"/>
    </row>
    <row r="34" spans="1:9">
      <c r="A34" s="23">
        <v>2010406</v>
      </c>
      <c r="B34" s="90" t="s">
        <v>83</v>
      </c>
      <c r="C34" s="84">
        <v>45</v>
      </c>
      <c r="D34" s="84">
        <v>0</v>
      </c>
      <c r="E34" s="84">
        <v>0</v>
      </c>
      <c r="F34" s="84">
        <v>0</v>
      </c>
      <c r="G34" s="88"/>
      <c r="H34" s="89"/>
      <c r="I34" s="89"/>
    </row>
    <row r="35" spans="1:9">
      <c r="A35" s="23">
        <v>2010408</v>
      </c>
      <c r="B35" s="90" t="s">
        <v>84</v>
      </c>
      <c r="C35" s="84">
        <v>45</v>
      </c>
      <c r="D35" s="84">
        <v>44.6</v>
      </c>
      <c r="E35" s="84">
        <v>45</v>
      </c>
      <c r="F35" s="84">
        <v>35</v>
      </c>
      <c r="G35" s="88"/>
      <c r="H35" s="89"/>
      <c r="I35" s="89"/>
    </row>
    <row r="36" spans="1:9">
      <c r="A36" s="23">
        <v>2010409</v>
      </c>
      <c r="B36" s="90" t="s">
        <v>85</v>
      </c>
      <c r="C36" s="84">
        <v>18</v>
      </c>
      <c r="D36" s="84">
        <v>16</v>
      </c>
      <c r="E36" s="84">
        <v>16</v>
      </c>
      <c r="F36" s="84"/>
      <c r="G36" s="88"/>
      <c r="H36" s="89"/>
      <c r="I36" s="89"/>
    </row>
    <row r="37" spans="1:9">
      <c r="A37" s="23">
        <v>2010450</v>
      </c>
      <c r="B37" s="90" t="s">
        <v>68</v>
      </c>
      <c r="C37" s="84">
        <v>147</v>
      </c>
      <c r="D37" s="84">
        <v>194.64856</v>
      </c>
      <c r="E37" s="84">
        <v>202</v>
      </c>
      <c r="F37" s="84">
        <v>187</v>
      </c>
      <c r="G37" s="88"/>
      <c r="H37" s="89"/>
      <c r="I37" s="89"/>
    </row>
    <row r="38" spans="1:9">
      <c r="A38" s="23">
        <v>2010499</v>
      </c>
      <c r="B38" s="90" t="s">
        <v>86</v>
      </c>
      <c r="C38" s="84">
        <v>202</v>
      </c>
      <c r="D38" s="84">
        <v>391.5</v>
      </c>
      <c r="E38" s="84">
        <v>745</v>
      </c>
      <c r="F38" s="84">
        <v>1034</v>
      </c>
      <c r="G38" s="88"/>
      <c r="H38" s="89"/>
      <c r="I38" s="89"/>
    </row>
    <row r="39" spans="1:9">
      <c r="A39" s="23">
        <v>20105</v>
      </c>
      <c r="B39" s="83" t="s">
        <v>87</v>
      </c>
      <c r="C39" s="84">
        <v>979</v>
      </c>
      <c r="D39" s="84">
        <v>1025.44204</v>
      </c>
      <c r="E39" s="84">
        <v>1131</v>
      </c>
      <c r="F39" s="84">
        <v>896</v>
      </c>
      <c r="G39" s="88"/>
      <c r="H39" s="89"/>
      <c r="I39" s="89"/>
    </row>
    <row r="40" spans="1:9">
      <c r="A40" s="23">
        <v>2010501</v>
      </c>
      <c r="B40" s="90" t="s">
        <v>63</v>
      </c>
      <c r="C40" s="84">
        <v>184</v>
      </c>
      <c r="D40" s="84">
        <v>172.23148</v>
      </c>
      <c r="E40" s="84">
        <v>187</v>
      </c>
      <c r="F40" s="84">
        <v>210</v>
      </c>
      <c r="G40" s="88"/>
      <c r="H40" s="89"/>
      <c r="I40" s="89"/>
    </row>
    <row r="41" spans="1:9">
      <c r="A41" s="23">
        <v>2010505</v>
      </c>
      <c r="B41" s="90" t="s">
        <v>88</v>
      </c>
      <c r="C41" s="84">
        <v>210</v>
      </c>
      <c r="D41" s="84">
        <v>249.49</v>
      </c>
      <c r="E41" s="84">
        <v>339</v>
      </c>
      <c r="F41" s="84">
        <v>244</v>
      </c>
      <c r="G41" s="88"/>
      <c r="H41" s="89"/>
      <c r="I41" s="89"/>
    </row>
    <row r="42" spans="1:9">
      <c r="A42" s="23">
        <v>2010507</v>
      </c>
      <c r="B42" s="90" t="s">
        <v>89</v>
      </c>
      <c r="C42" s="84">
        <v>334</v>
      </c>
      <c r="D42" s="84">
        <v>348.68</v>
      </c>
      <c r="E42" s="84">
        <v>349</v>
      </c>
      <c r="F42" s="84">
        <v>198</v>
      </c>
      <c r="G42" s="88"/>
      <c r="H42" s="89"/>
      <c r="I42" s="89"/>
    </row>
    <row r="43" spans="1:9">
      <c r="A43" s="23">
        <v>2010508</v>
      </c>
      <c r="B43" s="90" t="s">
        <v>90</v>
      </c>
      <c r="C43" s="84">
        <v>73</v>
      </c>
      <c r="D43" s="84">
        <v>76.5</v>
      </c>
      <c r="E43" s="84">
        <v>77</v>
      </c>
      <c r="F43" s="84">
        <v>76</v>
      </c>
      <c r="G43" s="88"/>
      <c r="H43" s="89"/>
      <c r="I43" s="89"/>
    </row>
    <row r="44" spans="1:9">
      <c r="A44" s="23">
        <v>2010550</v>
      </c>
      <c r="B44" s="90" t="s">
        <v>68</v>
      </c>
      <c r="C44" s="84">
        <v>139</v>
      </c>
      <c r="D44" s="84">
        <v>163.54056</v>
      </c>
      <c r="E44" s="84">
        <v>164</v>
      </c>
      <c r="F44" s="84">
        <v>160</v>
      </c>
      <c r="G44" s="88"/>
      <c r="H44" s="89"/>
      <c r="I44" s="89"/>
    </row>
    <row r="45" spans="1:9">
      <c r="A45" s="23">
        <v>2010599</v>
      </c>
      <c r="B45" s="90" t="s">
        <v>91</v>
      </c>
      <c r="C45" s="84">
        <v>39</v>
      </c>
      <c r="D45" s="84">
        <v>15</v>
      </c>
      <c r="E45" s="84">
        <v>15</v>
      </c>
      <c r="F45" s="84">
        <v>8</v>
      </c>
      <c r="G45" s="88"/>
      <c r="H45" s="89"/>
      <c r="I45" s="89"/>
    </row>
    <row r="46" spans="1:9">
      <c r="A46" s="23">
        <v>20106</v>
      </c>
      <c r="B46" s="83" t="s">
        <v>92</v>
      </c>
      <c r="C46" s="84">
        <v>2937</v>
      </c>
      <c r="D46" s="84">
        <v>5394.23864</v>
      </c>
      <c r="E46" s="84">
        <v>5888</v>
      </c>
      <c r="F46" s="84">
        <v>4547</v>
      </c>
      <c r="G46" s="88"/>
      <c r="H46" s="89"/>
      <c r="I46" s="89"/>
    </row>
    <row r="47" spans="1:9">
      <c r="A47" s="23">
        <v>2010601</v>
      </c>
      <c r="B47" s="90" t="s">
        <v>63</v>
      </c>
      <c r="C47" s="84">
        <v>1403</v>
      </c>
      <c r="D47" s="84">
        <v>2975.415588</v>
      </c>
      <c r="E47" s="84">
        <v>3223</v>
      </c>
      <c r="F47" s="84">
        <v>2676</v>
      </c>
      <c r="G47" s="88"/>
      <c r="H47" s="89"/>
      <c r="I47" s="89"/>
    </row>
    <row r="48" spans="1:9">
      <c r="A48" s="23">
        <v>2010602</v>
      </c>
      <c r="B48" s="90" t="s">
        <v>64</v>
      </c>
      <c r="C48" s="84">
        <v>407</v>
      </c>
      <c r="D48" s="84">
        <v>998.5</v>
      </c>
      <c r="E48" s="84">
        <v>1033</v>
      </c>
      <c r="F48" s="84">
        <v>470</v>
      </c>
      <c r="G48" s="88"/>
      <c r="H48" s="89"/>
      <c r="I48" s="89"/>
    </row>
    <row r="49" spans="1:9">
      <c r="A49" s="23">
        <v>2010604</v>
      </c>
      <c r="B49" s="90" t="s">
        <v>93</v>
      </c>
      <c r="C49" s="84">
        <v>10</v>
      </c>
      <c r="D49" s="84">
        <v>19</v>
      </c>
      <c r="E49" s="84">
        <v>19</v>
      </c>
      <c r="F49" s="84">
        <v>11</v>
      </c>
      <c r="G49" s="88"/>
      <c r="H49" s="89"/>
      <c r="I49" s="89"/>
    </row>
    <row r="50" spans="1:9">
      <c r="A50" s="23">
        <v>2010605</v>
      </c>
      <c r="B50" s="90" t="s">
        <v>94</v>
      </c>
      <c r="C50" s="84">
        <v>20</v>
      </c>
      <c r="D50" s="84">
        <v>30</v>
      </c>
      <c r="E50" s="84">
        <v>30</v>
      </c>
      <c r="F50" s="84">
        <v>23</v>
      </c>
      <c r="G50" s="88"/>
      <c r="H50" s="89"/>
      <c r="I50" s="89"/>
    </row>
    <row r="51" spans="1:9">
      <c r="A51" s="23">
        <v>2010607</v>
      </c>
      <c r="B51" s="90" t="s">
        <v>95</v>
      </c>
      <c r="C51" s="84">
        <v>260</v>
      </c>
      <c r="D51" s="84">
        <v>286</v>
      </c>
      <c r="E51" s="84">
        <v>417</v>
      </c>
      <c r="F51" s="84">
        <v>409</v>
      </c>
      <c r="G51" s="88"/>
      <c r="H51" s="89"/>
      <c r="I51" s="89"/>
    </row>
    <row r="52" spans="1:9">
      <c r="A52" s="23">
        <v>2010608</v>
      </c>
      <c r="B52" s="90" t="s">
        <v>96</v>
      </c>
      <c r="C52" s="84">
        <v>95</v>
      </c>
      <c r="D52" s="84">
        <v>155</v>
      </c>
      <c r="E52" s="84">
        <v>155</v>
      </c>
      <c r="F52" s="84">
        <v>121</v>
      </c>
      <c r="G52" s="88"/>
      <c r="H52" s="89"/>
      <c r="I52" s="89"/>
    </row>
    <row r="53" spans="1:9">
      <c r="A53" s="23">
        <v>2010650</v>
      </c>
      <c r="B53" s="90" t="s">
        <v>68</v>
      </c>
      <c r="C53" s="84">
        <v>272</v>
      </c>
      <c r="D53" s="84">
        <v>320.809452</v>
      </c>
      <c r="E53" s="84">
        <v>321</v>
      </c>
      <c r="F53" s="84">
        <v>271</v>
      </c>
      <c r="G53" s="88"/>
      <c r="H53" s="89"/>
      <c r="I53" s="89"/>
    </row>
    <row r="54" spans="1:9">
      <c r="A54" s="23">
        <v>2010699</v>
      </c>
      <c r="B54" s="90" t="s">
        <v>97</v>
      </c>
      <c r="C54" s="84">
        <v>470</v>
      </c>
      <c r="D54" s="84">
        <v>609.5136</v>
      </c>
      <c r="E54" s="84">
        <v>690</v>
      </c>
      <c r="F54" s="84">
        <v>566</v>
      </c>
      <c r="G54" s="88"/>
      <c r="H54" s="89"/>
      <c r="I54" s="89"/>
    </row>
    <row r="55" spans="1:9">
      <c r="A55" s="23">
        <v>20107</v>
      </c>
      <c r="B55" s="83" t="s">
        <v>98</v>
      </c>
      <c r="C55" s="84">
        <v>7601</v>
      </c>
      <c r="D55" s="84">
        <v>6110</v>
      </c>
      <c r="E55" s="84">
        <v>6110</v>
      </c>
      <c r="F55" s="84">
        <v>6021</v>
      </c>
      <c r="G55" s="88"/>
      <c r="H55" s="89"/>
      <c r="I55" s="89"/>
    </row>
    <row r="56" spans="1:9">
      <c r="A56" s="23">
        <v>2010701</v>
      </c>
      <c r="B56" s="90" t="s">
        <v>63</v>
      </c>
      <c r="C56" s="84">
        <v>3624</v>
      </c>
      <c r="D56" s="84">
        <v>0</v>
      </c>
      <c r="E56" s="84">
        <v>0</v>
      </c>
      <c r="F56" s="84">
        <v>0</v>
      </c>
      <c r="G56" s="88"/>
      <c r="H56" s="89"/>
      <c r="I56" s="89"/>
    </row>
    <row r="57" spans="1:9">
      <c r="A57" s="23">
        <v>2010702</v>
      </c>
      <c r="B57" s="90" t="s">
        <v>64</v>
      </c>
      <c r="C57" s="84">
        <v>69</v>
      </c>
      <c r="D57" s="84">
        <v>0</v>
      </c>
      <c r="E57" s="84">
        <v>0</v>
      </c>
      <c r="F57" s="84">
        <v>0</v>
      </c>
      <c r="G57" s="88"/>
      <c r="H57" s="89"/>
      <c r="I57" s="89"/>
    </row>
    <row r="58" spans="1:9">
      <c r="A58" s="23">
        <v>2010704</v>
      </c>
      <c r="B58" s="90" t="s">
        <v>99</v>
      </c>
      <c r="C58" s="84">
        <v>50</v>
      </c>
      <c r="D58" s="84">
        <v>0</v>
      </c>
      <c r="E58" s="84">
        <v>0</v>
      </c>
      <c r="F58" s="84">
        <v>0</v>
      </c>
      <c r="G58" s="88"/>
      <c r="H58" s="89"/>
      <c r="I58" s="89"/>
    </row>
    <row r="59" spans="1:9">
      <c r="A59" s="23">
        <v>2010705</v>
      </c>
      <c r="B59" s="90" t="s">
        <v>100</v>
      </c>
      <c r="C59" s="84">
        <v>180</v>
      </c>
      <c r="D59" s="84">
        <v>0</v>
      </c>
      <c r="E59" s="84">
        <v>0</v>
      </c>
      <c r="F59" s="84">
        <v>0</v>
      </c>
      <c r="G59" s="88"/>
      <c r="H59" s="89"/>
      <c r="I59" s="89"/>
    </row>
    <row r="60" spans="1:9">
      <c r="A60" s="23">
        <v>2010706</v>
      </c>
      <c r="B60" s="90" t="s">
        <v>101</v>
      </c>
      <c r="C60" s="84">
        <v>800</v>
      </c>
      <c r="D60" s="84">
        <v>0</v>
      </c>
      <c r="E60" s="84">
        <v>0</v>
      </c>
      <c r="F60" s="84">
        <v>0</v>
      </c>
      <c r="G60" s="88"/>
      <c r="H60" s="89"/>
      <c r="I60" s="89"/>
    </row>
    <row r="61" spans="1:9">
      <c r="A61" s="23">
        <v>2010707</v>
      </c>
      <c r="B61" s="90" t="s">
        <v>102</v>
      </c>
      <c r="C61" s="84">
        <v>140</v>
      </c>
      <c r="D61" s="84">
        <v>110</v>
      </c>
      <c r="E61" s="84">
        <v>110</v>
      </c>
      <c r="F61" s="84">
        <v>21</v>
      </c>
      <c r="G61" s="88"/>
      <c r="H61" s="89"/>
      <c r="I61" s="89"/>
    </row>
    <row r="62" spans="1:9">
      <c r="A62" s="23">
        <v>2010708</v>
      </c>
      <c r="B62" s="90" t="s">
        <v>103</v>
      </c>
      <c r="C62" s="84">
        <v>40</v>
      </c>
      <c r="D62" s="84">
        <v>0</v>
      </c>
      <c r="E62" s="84">
        <v>0</v>
      </c>
      <c r="F62" s="84">
        <v>0</v>
      </c>
      <c r="G62" s="88"/>
      <c r="H62" s="89"/>
      <c r="I62" s="89"/>
    </row>
    <row r="63" spans="1:9">
      <c r="A63" s="23">
        <v>2010709</v>
      </c>
      <c r="B63" s="90" t="s">
        <v>95</v>
      </c>
      <c r="C63" s="84">
        <v>14</v>
      </c>
      <c r="D63" s="84">
        <v>0</v>
      </c>
      <c r="E63" s="84">
        <v>0</v>
      </c>
      <c r="F63" s="84">
        <v>0</v>
      </c>
      <c r="G63" s="88"/>
      <c r="H63" s="89"/>
      <c r="I63" s="89"/>
    </row>
    <row r="64" spans="1:9">
      <c r="A64" s="23">
        <v>2010799</v>
      </c>
      <c r="B64" s="90" t="s">
        <v>104</v>
      </c>
      <c r="C64" s="84">
        <v>2684</v>
      </c>
      <c r="D64" s="84">
        <v>6000</v>
      </c>
      <c r="E64" s="84">
        <v>6000</v>
      </c>
      <c r="F64" s="84">
        <v>6000</v>
      </c>
      <c r="G64" s="88"/>
      <c r="H64" s="89"/>
      <c r="I64" s="89"/>
    </row>
    <row r="65" spans="1:9">
      <c r="A65" s="23">
        <v>20108</v>
      </c>
      <c r="B65" s="83" t="s">
        <v>105</v>
      </c>
      <c r="C65" s="84">
        <v>722</v>
      </c>
      <c r="D65" s="84">
        <v>839.1947</v>
      </c>
      <c r="E65" s="84">
        <v>949</v>
      </c>
      <c r="F65" s="84">
        <v>914</v>
      </c>
      <c r="G65" s="88"/>
      <c r="H65" s="89"/>
      <c r="I65" s="89"/>
    </row>
    <row r="66" spans="1:9">
      <c r="A66" s="23">
        <v>2010801</v>
      </c>
      <c r="B66" s="90" t="s">
        <v>63</v>
      </c>
      <c r="C66" s="84">
        <v>406</v>
      </c>
      <c r="D66" s="84">
        <v>504.0163</v>
      </c>
      <c r="E66" s="84">
        <v>504</v>
      </c>
      <c r="F66" s="84">
        <v>464</v>
      </c>
      <c r="G66" s="88"/>
      <c r="H66" s="89"/>
      <c r="I66" s="89"/>
    </row>
    <row r="67" spans="1:9">
      <c r="A67" s="23">
        <v>2010804</v>
      </c>
      <c r="B67" s="90" t="s">
        <v>106</v>
      </c>
      <c r="C67" s="84">
        <v>78</v>
      </c>
      <c r="D67" s="84">
        <v>84</v>
      </c>
      <c r="E67" s="84">
        <v>84</v>
      </c>
      <c r="F67" s="84">
        <v>84</v>
      </c>
      <c r="G67" s="88"/>
      <c r="H67" s="89"/>
      <c r="I67" s="89"/>
    </row>
    <row r="68" spans="1:9">
      <c r="A68" s="23">
        <v>2010805</v>
      </c>
      <c r="B68" s="90" t="s">
        <v>107</v>
      </c>
      <c r="C68" s="84">
        <v>20</v>
      </c>
      <c r="D68" s="84">
        <v>13.65</v>
      </c>
      <c r="E68" s="84">
        <v>14</v>
      </c>
      <c r="F68" s="84">
        <v>13</v>
      </c>
      <c r="G68" s="88"/>
      <c r="H68" s="89"/>
      <c r="I68" s="89"/>
    </row>
    <row r="69" spans="1:9">
      <c r="A69" s="23">
        <v>2010806</v>
      </c>
      <c r="B69" s="90" t="s">
        <v>95</v>
      </c>
      <c r="C69" s="84">
        <v>2</v>
      </c>
      <c r="D69" s="84">
        <v>1</v>
      </c>
      <c r="E69" s="84">
        <v>1</v>
      </c>
      <c r="F69" s="84">
        <v>1</v>
      </c>
      <c r="G69" s="88"/>
      <c r="H69" s="89"/>
      <c r="I69" s="89"/>
    </row>
    <row r="70" spans="1:9">
      <c r="A70" s="23">
        <v>2010850</v>
      </c>
      <c r="B70" s="90" t="s">
        <v>68</v>
      </c>
      <c r="C70" s="84">
        <v>208</v>
      </c>
      <c r="D70" s="84">
        <v>226.4684</v>
      </c>
      <c r="E70" s="84">
        <v>226</v>
      </c>
      <c r="F70" s="84">
        <v>232</v>
      </c>
      <c r="G70" s="88"/>
      <c r="H70" s="89"/>
      <c r="I70" s="89"/>
    </row>
    <row r="71" spans="1:9">
      <c r="A71" s="23">
        <v>2010899</v>
      </c>
      <c r="B71" s="90" t="s">
        <v>108</v>
      </c>
      <c r="C71" s="84">
        <v>8</v>
      </c>
      <c r="D71" s="84">
        <v>10.06</v>
      </c>
      <c r="E71" s="84">
        <v>120</v>
      </c>
      <c r="F71" s="84">
        <v>120</v>
      </c>
      <c r="G71" s="88"/>
      <c r="H71" s="89"/>
      <c r="I71" s="89"/>
    </row>
    <row r="72" spans="1:9">
      <c r="A72" s="23">
        <v>20109</v>
      </c>
      <c r="B72" s="83" t="s">
        <v>109</v>
      </c>
      <c r="C72" s="84"/>
      <c r="D72" s="84">
        <v>402.961296</v>
      </c>
      <c r="E72" s="84">
        <v>416</v>
      </c>
      <c r="F72" s="84">
        <v>800</v>
      </c>
      <c r="G72" s="88"/>
      <c r="H72" s="89"/>
      <c r="I72" s="89"/>
    </row>
    <row r="73" spans="1:9">
      <c r="A73" s="23">
        <v>2010912</v>
      </c>
      <c r="B73" s="90" t="s">
        <v>110</v>
      </c>
      <c r="C73" s="84"/>
      <c r="D73" s="84">
        <v>241.544</v>
      </c>
      <c r="E73" s="84">
        <v>255</v>
      </c>
      <c r="F73" s="84">
        <v>624</v>
      </c>
      <c r="G73" s="88"/>
      <c r="H73" s="89"/>
      <c r="I73" s="89"/>
    </row>
    <row r="74" spans="1:9">
      <c r="A74" s="23">
        <v>2010950</v>
      </c>
      <c r="B74" s="90" t="s">
        <v>68</v>
      </c>
      <c r="C74" s="84"/>
      <c r="D74" s="84">
        <v>161.417296</v>
      </c>
      <c r="E74" s="84">
        <v>161</v>
      </c>
      <c r="F74" s="84">
        <v>176</v>
      </c>
      <c r="G74" s="88"/>
      <c r="H74" s="89"/>
      <c r="I74" s="89"/>
    </row>
    <row r="75" spans="1:9">
      <c r="A75" s="23">
        <v>20110</v>
      </c>
      <c r="B75" s="83" t="s">
        <v>111</v>
      </c>
      <c r="C75" s="84">
        <v>1013</v>
      </c>
      <c r="D75" s="84">
        <v>1790.7616</v>
      </c>
      <c r="E75" s="84">
        <v>1806</v>
      </c>
      <c r="F75" s="84">
        <v>1459</v>
      </c>
      <c r="G75" s="88"/>
      <c r="H75" s="89"/>
      <c r="I75" s="89"/>
    </row>
    <row r="76" spans="1:9">
      <c r="A76" s="23">
        <v>2011001</v>
      </c>
      <c r="B76" s="90" t="s">
        <v>63</v>
      </c>
      <c r="C76" s="84">
        <v>252</v>
      </c>
      <c r="D76" s="84">
        <v>280.3928</v>
      </c>
      <c r="E76" s="84">
        <v>286</v>
      </c>
      <c r="F76" s="84">
        <v>292</v>
      </c>
      <c r="G76" s="88"/>
      <c r="H76" s="89"/>
      <c r="I76" s="89"/>
    </row>
    <row r="77" spans="1:9">
      <c r="A77" s="23">
        <v>2011002</v>
      </c>
      <c r="B77" s="90" t="s">
        <v>64</v>
      </c>
      <c r="C77" s="84">
        <v>66</v>
      </c>
      <c r="D77" s="84">
        <v>130</v>
      </c>
      <c r="E77" s="84">
        <v>130</v>
      </c>
      <c r="F77" s="84">
        <v>107</v>
      </c>
      <c r="G77" s="88"/>
      <c r="H77" s="89"/>
      <c r="I77" s="89"/>
    </row>
    <row r="78" spans="1:9">
      <c r="A78" s="23">
        <v>2011011</v>
      </c>
      <c r="B78" s="90" t="s">
        <v>112</v>
      </c>
      <c r="C78" s="84">
        <v>20</v>
      </c>
      <c r="D78" s="84"/>
      <c r="E78" s="84">
        <v>0</v>
      </c>
      <c r="F78" s="84"/>
      <c r="G78" s="88"/>
      <c r="H78" s="89"/>
      <c r="I78" s="89"/>
    </row>
    <row r="79" spans="1:9">
      <c r="A79" s="23">
        <v>2011012</v>
      </c>
      <c r="B79" s="90" t="s">
        <v>113</v>
      </c>
      <c r="C79" s="84">
        <v>40</v>
      </c>
      <c r="D79" s="84"/>
      <c r="E79" s="84">
        <v>0</v>
      </c>
      <c r="F79" s="84"/>
      <c r="G79" s="88"/>
      <c r="H79" s="89"/>
      <c r="I79" s="89"/>
    </row>
    <row r="80" spans="1:9">
      <c r="A80" s="23">
        <v>2011050</v>
      </c>
      <c r="B80" s="90" t="s">
        <v>68</v>
      </c>
      <c r="C80" s="84">
        <v>167</v>
      </c>
      <c r="D80" s="84">
        <v>220.1088</v>
      </c>
      <c r="E80" s="84">
        <v>220</v>
      </c>
      <c r="F80" s="84">
        <v>217</v>
      </c>
      <c r="G80" s="88"/>
      <c r="H80" s="89"/>
      <c r="I80" s="89"/>
    </row>
    <row r="81" spans="1:9">
      <c r="A81" s="23">
        <v>2011099</v>
      </c>
      <c r="B81" s="90" t="s">
        <v>114</v>
      </c>
      <c r="C81" s="84">
        <v>468</v>
      </c>
      <c r="D81" s="84">
        <v>1160.26</v>
      </c>
      <c r="E81" s="84">
        <v>1170</v>
      </c>
      <c r="F81" s="84">
        <v>843</v>
      </c>
      <c r="G81" s="88"/>
      <c r="H81" s="89"/>
      <c r="I81" s="89"/>
    </row>
    <row r="82" spans="1:9">
      <c r="A82" s="23">
        <v>20111</v>
      </c>
      <c r="B82" s="83" t="s">
        <v>115</v>
      </c>
      <c r="C82" s="84">
        <v>2570</v>
      </c>
      <c r="D82" s="84">
        <v>3656.6713</v>
      </c>
      <c r="E82" s="84">
        <v>3901</v>
      </c>
      <c r="F82" s="84">
        <v>3509</v>
      </c>
      <c r="G82" s="88"/>
      <c r="H82" s="89"/>
      <c r="I82" s="89"/>
    </row>
    <row r="83" spans="1:9">
      <c r="A83" s="23">
        <v>2011101</v>
      </c>
      <c r="B83" s="90" t="s">
        <v>63</v>
      </c>
      <c r="C83" s="84">
        <v>2292</v>
      </c>
      <c r="D83" s="84">
        <v>2683.1643</v>
      </c>
      <c r="E83" s="84">
        <v>2927</v>
      </c>
      <c r="F83" s="84">
        <v>2668</v>
      </c>
      <c r="G83" s="88"/>
      <c r="H83" s="89"/>
      <c r="I83" s="89"/>
    </row>
    <row r="84" spans="1:9">
      <c r="A84" s="23">
        <v>2011104</v>
      </c>
      <c r="B84" s="90" t="s">
        <v>116</v>
      </c>
      <c r="C84" s="84">
        <v>22</v>
      </c>
      <c r="D84" s="84">
        <v>412</v>
      </c>
      <c r="E84" s="84">
        <v>412</v>
      </c>
      <c r="F84" s="84">
        <v>500</v>
      </c>
      <c r="G84" s="88"/>
      <c r="H84" s="89"/>
      <c r="I84" s="89"/>
    </row>
    <row r="85" spans="1:9">
      <c r="A85" s="23">
        <v>2011199</v>
      </c>
      <c r="B85" s="90" t="s">
        <v>117</v>
      </c>
      <c r="C85" s="84">
        <v>256</v>
      </c>
      <c r="D85" s="84">
        <v>561.507</v>
      </c>
      <c r="E85" s="84">
        <v>562</v>
      </c>
      <c r="F85" s="84">
        <v>341</v>
      </c>
      <c r="G85" s="88"/>
      <c r="H85" s="89"/>
      <c r="I85" s="89"/>
    </row>
    <row r="86" spans="1:9">
      <c r="A86" s="23">
        <v>20113</v>
      </c>
      <c r="B86" s="83" t="s">
        <v>118</v>
      </c>
      <c r="C86" s="84">
        <v>1783</v>
      </c>
      <c r="D86" s="84">
        <v>1875.21128</v>
      </c>
      <c r="E86" s="84">
        <v>2010</v>
      </c>
      <c r="F86" s="84">
        <v>2019</v>
      </c>
      <c r="G86" s="88"/>
      <c r="H86" s="89"/>
      <c r="I86" s="89"/>
    </row>
    <row r="87" spans="1:9">
      <c r="A87" s="23">
        <v>2011301</v>
      </c>
      <c r="B87" s="90" t="s">
        <v>63</v>
      </c>
      <c r="C87" s="84">
        <v>288</v>
      </c>
      <c r="D87" s="84">
        <v>303.2622</v>
      </c>
      <c r="E87" s="84">
        <v>303</v>
      </c>
      <c r="F87" s="84">
        <v>294</v>
      </c>
      <c r="G87" s="88"/>
      <c r="H87" s="89"/>
      <c r="I87" s="89"/>
    </row>
    <row r="88" spans="1:9">
      <c r="A88" s="23">
        <v>2011302</v>
      </c>
      <c r="B88" s="90" t="s">
        <v>64</v>
      </c>
      <c r="C88" s="84">
        <v>2</v>
      </c>
      <c r="D88" s="84">
        <v>9</v>
      </c>
      <c r="E88" s="84">
        <v>9</v>
      </c>
      <c r="F88" s="84">
        <v>9</v>
      </c>
      <c r="G88" s="88"/>
      <c r="H88" s="89"/>
      <c r="I88" s="89"/>
    </row>
    <row r="89" spans="1:9">
      <c r="A89" s="23">
        <v>2011304</v>
      </c>
      <c r="B89" s="90" t="s">
        <v>119</v>
      </c>
      <c r="C89" s="84">
        <v>12</v>
      </c>
      <c r="D89" s="84">
        <v>30</v>
      </c>
      <c r="E89" s="84">
        <v>30</v>
      </c>
      <c r="F89" s="84">
        <v>14</v>
      </c>
      <c r="G89" s="88"/>
      <c r="H89" s="89"/>
      <c r="I89" s="89"/>
    </row>
    <row r="90" spans="1:9">
      <c r="A90" s="23">
        <v>2011307</v>
      </c>
      <c r="B90" s="90" t="s">
        <v>120</v>
      </c>
      <c r="C90" s="84">
        <v>28</v>
      </c>
      <c r="D90" s="84">
        <v>0</v>
      </c>
      <c r="E90" s="84">
        <v>0</v>
      </c>
      <c r="F90" s="84">
        <v>0</v>
      </c>
      <c r="G90" s="88"/>
      <c r="H90" s="89"/>
      <c r="I90" s="89"/>
    </row>
    <row r="91" spans="1:9">
      <c r="A91" s="23">
        <v>2011308</v>
      </c>
      <c r="B91" s="90" t="s">
        <v>121</v>
      </c>
      <c r="C91" s="84">
        <v>0</v>
      </c>
      <c r="D91" s="84"/>
      <c r="E91" s="84">
        <v>14</v>
      </c>
      <c r="F91" s="84">
        <v>51</v>
      </c>
      <c r="G91" s="88"/>
      <c r="H91" s="89"/>
      <c r="I91" s="89"/>
    </row>
    <row r="92" spans="1:9">
      <c r="A92" s="23">
        <v>2011350</v>
      </c>
      <c r="B92" s="90" t="s">
        <v>68</v>
      </c>
      <c r="C92" s="84">
        <v>1423</v>
      </c>
      <c r="D92" s="84">
        <v>1498.24908</v>
      </c>
      <c r="E92" s="84">
        <v>1604</v>
      </c>
      <c r="F92" s="84">
        <v>1623</v>
      </c>
      <c r="G92" s="88"/>
      <c r="H92" s="89"/>
      <c r="I92" s="89"/>
    </row>
    <row r="93" spans="1:9">
      <c r="A93" s="23">
        <v>2011399</v>
      </c>
      <c r="B93" s="90" t="s">
        <v>122</v>
      </c>
      <c r="C93" s="84">
        <v>30</v>
      </c>
      <c r="D93" s="84">
        <v>34.7</v>
      </c>
      <c r="E93" s="84">
        <v>50</v>
      </c>
      <c r="F93" s="84">
        <v>28</v>
      </c>
      <c r="G93" s="88"/>
      <c r="H93" s="89"/>
      <c r="I93" s="89"/>
    </row>
    <row r="94" spans="1:9">
      <c r="A94" s="23">
        <v>20115</v>
      </c>
      <c r="B94" s="83" t="s">
        <v>123</v>
      </c>
      <c r="C94" s="84">
        <v>5454</v>
      </c>
      <c r="D94" s="84"/>
      <c r="E94" s="84">
        <v>0</v>
      </c>
      <c r="F94" s="84"/>
      <c r="G94" s="88"/>
      <c r="H94" s="89"/>
      <c r="I94" s="89"/>
    </row>
    <row r="95" spans="1:9">
      <c r="A95" s="23">
        <v>2011501</v>
      </c>
      <c r="B95" s="90" t="s">
        <v>63</v>
      </c>
      <c r="C95" s="84">
        <v>4254</v>
      </c>
      <c r="D95" s="84"/>
      <c r="E95" s="84">
        <v>0</v>
      </c>
      <c r="F95" s="84"/>
      <c r="G95" s="88"/>
      <c r="H95" s="89"/>
      <c r="I95" s="89"/>
    </row>
    <row r="96" spans="1:9">
      <c r="A96" s="23">
        <v>2011502</v>
      </c>
      <c r="B96" s="90" t="s">
        <v>64</v>
      </c>
      <c r="C96" s="84">
        <v>126</v>
      </c>
      <c r="D96" s="84"/>
      <c r="E96" s="84">
        <v>0</v>
      </c>
      <c r="F96" s="84"/>
      <c r="G96" s="88"/>
      <c r="H96" s="89"/>
      <c r="I96" s="89"/>
    </row>
    <row r="97" spans="1:9">
      <c r="A97" s="23">
        <v>2011505</v>
      </c>
      <c r="B97" s="90" t="s">
        <v>124</v>
      </c>
      <c r="C97" s="84">
        <v>78</v>
      </c>
      <c r="D97" s="84"/>
      <c r="E97" s="84">
        <v>0</v>
      </c>
      <c r="F97" s="84"/>
      <c r="G97" s="88"/>
      <c r="H97" s="89"/>
      <c r="I97" s="89"/>
    </row>
    <row r="98" spans="1:9">
      <c r="A98" s="23">
        <v>2011506</v>
      </c>
      <c r="B98" s="90" t="s">
        <v>125</v>
      </c>
      <c r="C98" s="84">
        <v>44</v>
      </c>
      <c r="D98" s="84"/>
      <c r="E98" s="84">
        <v>0</v>
      </c>
      <c r="F98" s="84"/>
      <c r="G98" s="88"/>
      <c r="H98" s="89"/>
      <c r="I98" s="89"/>
    </row>
    <row r="99" spans="1:9">
      <c r="A99" s="23">
        <v>2011507</v>
      </c>
      <c r="B99" s="90" t="s">
        <v>95</v>
      </c>
      <c r="C99" s="84">
        <v>113</v>
      </c>
      <c r="D99" s="84"/>
      <c r="E99" s="84">
        <v>0</v>
      </c>
      <c r="F99" s="84"/>
      <c r="G99" s="88"/>
      <c r="H99" s="89"/>
      <c r="I99" s="89"/>
    </row>
    <row r="100" spans="1:9">
      <c r="A100" s="23">
        <v>2011550</v>
      </c>
      <c r="B100" s="90" t="s">
        <v>68</v>
      </c>
      <c r="C100" s="84">
        <v>8</v>
      </c>
      <c r="D100" s="84"/>
      <c r="E100" s="84">
        <v>0</v>
      </c>
      <c r="F100" s="84"/>
      <c r="G100" s="88"/>
      <c r="H100" s="89"/>
      <c r="I100" s="89"/>
    </row>
    <row r="101" spans="1:9">
      <c r="A101" s="23">
        <v>2011599</v>
      </c>
      <c r="B101" s="90" t="s">
        <v>126</v>
      </c>
      <c r="C101" s="84">
        <v>831</v>
      </c>
      <c r="D101" s="84"/>
      <c r="E101" s="84">
        <v>0</v>
      </c>
      <c r="F101" s="84"/>
      <c r="G101" s="88"/>
      <c r="H101" s="89"/>
      <c r="I101" s="89"/>
    </row>
    <row r="102" spans="1:9">
      <c r="A102" s="23">
        <v>20117</v>
      </c>
      <c r="B102" s="83" t="s">
        <v>127</v>
      </c>
      <c r="C102" s="84">
        <v>1653</v>
      </c>
      <c r="D102" s="84"/>
      <c r="E102" s="84">
        <v>0</v>
      </c>
      <c r="F102" s="84"/>
      <c r="G102" s="88"/>
      <c r="H102" s="89"/>
      <c r="I102" s="89"/>
    </row>
    <row r="103" spans="1:9">
      <c r="A103" s="23">
        <v>2011702</v>
      </c>
      <c r="B103" s="90" t="s">
        <v>64</v>
      </c>
      <c r="C103" s="84">
        <v>2</v>
      </c>
      <c r="D103" s="84"/>
      <c r="E103" s="84">
        <v>0</v>
      </c>
      <c r="F103" s="84"/>
      <c r="G103" s="88"/>
      <c r="H103" s="89"/>
      <c r="I103" s="89"/>
    </row>
    <row r="104" spans="1:9">
      <c r="A104" s="23">
        <v>2011704</v>
      </c>
      <c r="B104" s="90" t="s">
        <v>128</v>
      </c>
      <c r="C104" s="84">
        <v>266</v>
      </c>
      <c r="D104" s="84"/>
      <c r="E104" s="84">
        <v>0</v>
      </c>
      <c r="F104" s="84"/>
      <c r="G104" s="88"/>
      <c r="H104" s="89"/>
      <c r="I104" s="89"/>
    </row>
    <row r="105" spans="1:9">
      <c r="A105" s="23">
        <v>2011706</v>
      </c>
      <c r="B105" s="90" t="s">
        <v>129</v>
      </c>
      <c r="C105" s="84">
        <v>73</v>
      </c>
      <c r="D105" s="84"/>
      <c r="E105" s="84">
        <v>0</v>
      </c>
      <c r="F105" s="84"/>
      <c r="G105" s="88"/>
      <c r="H105" s="89"/>
      <c r="I105" s="89"/>
    </row>
    <row r="106" spans="1:9">
      <c r="A106" s="23">
        <v>2011750</v>
      </c>
      <c r="B106" s="90" t="s">
        <v>68</v>
      </c>
      <c r="C106" s="84">
        <v>880</v>
      </c>
      <c r="D106" s="84"/>
      <c r="E106" s="84">
        <v>0</v>
      </c>
      <c r="F106" s="84"/>
      <c r="G106" s="88"/>
      <c r="H106" s="89"/>
      <c r="I106" s="89"/>
    </row>
    <row r="107" spans="1:9">
      <c r="A107" s="23">
        <v>2011799</v>
      </c>
      <c r="B107" s="90" t="s">
        <v>130</v>
      </c>
      <c r="C107" s="84">
        <v>432</v>
      </c>
      <c r="D107" s="84"/>
      <c r="E107" s="84">
        <v>0</v>
      </c>
      <c r="F107" s="84"/>
      <c r="G107" s="88"/>
      <c r="H107" s="89"/>
      <c r="I107" s="89"/>
    </row>
    <row r="108" spans="1:9">
      <c r="A108" s="23">
        <v>20123</v>
      </c>
      <c r="B108" s="83" t="s">
        <v>131</v>
      </c>
      <c r="C108" s="84"/>
      <c r="D108" s="84">
        <v>0.7</v>
      </c>
      <c r="E108" s="84">
        <v>1</v>
      </c>
      <c r="F108" s="84">
        <v>0</v>
      </c>
      <c r="G108" s="88"/>
      <c r="H108" s="89"/>
      <c r="I108" s="89"/>
    </row>
    <row r="109" spans="1:9">
      <c r="A109" s="23">
        <v>2012399</v>
      </c>
      <c r="B109" s="90" t="s">
        <v>132</v>
      </c>
      <c r="C109" s="84"/>
      <c r="D109" s="84">
        <v>0.7</v>
      </c>
      <c r="E109" s="84">
        <v>1</v>
      </c>
      <c r="F109" s="84">
        <v>0</v>
      </c>
      <c r="G109" s="88"/>
      <c r="H109" s="89"/>
      <c r="I109" s="89"/>
    </row>
    <row r="110" spans="1:9">
      <c r="A110" s="23">
        <v>20125</v>
      </c>
      <c r="B110" s="83" t="s">
        <v>133</v>
      </c>
      <c r="C110" s="84">
        <v>175</v>
      </c>
      <c r="D110" s="84">
        <v>154.79254</v>
      </c>
      <c r="E110" s="84">
        <v>189</v>
      </c>
      <c r="F110" s="84">
        <v>212</v>
      </c>
      <c r="G110" s="88"/>
      <c r="H110" s="89"/>
      <c r="I110" s="89"/>
    </row>
    <row r="111" spans="1:9">
      <c r="A111" s="23">
        <v>2012501</v>
      </c>
      <c r="B111" s="90" t="s">
        <v>63</v>
      </c>
      <c r="C111" s="84">
        <v>84</v>
      </c>
      <c r="D111" s="84">
        <v>71.6731</v>
      </c>
      <c r="E111" s="84">
        <v>78</v>
      </c>
      <c r="F111" s="84">
        <v>83</v>
      </c>
      <c r="G111" s="88"/>
      <c r="H111" s="89"/>
      <c r="I111" s="89"/>
    </row>
    <row r="112" spans="1:9">
      <c r="A112" s="23">
        <v>2012505</v>
      </c>
      <c r="B112" s="90" t="s">
        <v>134</v>
      </c>
      <c r="C112" s="84">
        <v>76</v>
      </c>
      <c r="D112" s="84">
        <v>17.4</v>
      </c>
      <c r="E112" s="84">
        <v>44</v>
      </c>
      <c r="F112" s="84">
        <v>63</v>
      </c>
      <c r="G112" s="88"/>
      <c r="H112" s="89"/>
      <c r="I112" s="89"/>
    </row>
    <row r="113" spans="1:9">
      <c r="A113" s="23">
        <v>2012550</v>
      </c>
      <c r="B113" s="90" t="s">
        <v>68</v>
      </c>
      <c r="C113" s="84">
        <v>15</v>
      </c>
      <c r="D113" s="84">
        <v>15.71944</v>
      </c>
      <c r="E113" s="84">
        <v>17</v>
      </c>
      <c r="F113" s="84">
        <v>16</v>
      </c>
      <c r="G113" s="88"/>
      <c r="H113" s="89"/>
      <c r="I113" s="89"/>
    </row>
    <row r="114" spans="1:9">
      <c r="A114" s="23">
        <v>2012599</v>
      </c>
      <c r="B114" s="90" t="s">
        <v>135</v>
      </c>
      <c r="C114" s="84">
        <v>0</v>
      </c>
      <c r="D114" s="84">
        <v>50</v>
      </c>
      <c r="E114" s="84">
        <v>50</v>
      </c>
      <c r="F114" s="84">
        <v>50</v>
      </c>
      <c r="G114" s="88"/>
      <c r="H114" s="89"/>
      <c r="I114" s="89"/>
    </row>
    <row r="115" spans="1:9">
      <c r="A115" s="23">
        <v>20126</v>
      </c>
      <c r="B115" s="83" t="s">
        <v>136</v>
      </c>
      <c r="C115" s="84">
        <v>707</v>
      </c>
      <c r="D115" s="84">
        <v>624.7083</v>
      </c>
      <c r="E115" s="84">
        <v>649</v>
      </c>
      <c r="F115" s="84">
        <v>530</v>
      </c>
      <c r="G115" s="88"/>
      <c r="H115" s="89"/>
      <c r="I115" s="89"/>
    </row>
    <row r="116" spans="1:9">
      <c r="A116" s="23">
        <v>2012601</v>
      </c>
      <c r="B116" s="90" t="s">
        <v>63</v>
      </c>
      <c r="C116" s="84">
        <v>211</v>
      </c>
      <c r="D116" s="84">
        <v>288.4383</v>
      </c>
      <c r="E116" s="84">
        <v>288</v>
      </c>
      <c r="F116" s="84">
        <v>256</v>
      </c>
      <c r="G116" s="88"/>
      <c r="H116" s="89"/>
      <c r="I116" s="89"/>
    </row>
    <row r="117" spans="1:9">
      <c r="A117" s="23">
        <v>2012602</v>
      </c>
      <c r="B117" s="90" t="s">
        <v>64</v>
      </c>
      <c r="C117" s="84">
        <v>150</v>
      </c>
      <c r="D117" s="84">
        <v>155.64</v>
      </c>
      <c r="E117" s="84">
        <v>156</v>
      </c>
      <c r="F117" s="84">
        <v>122</v>
      </c>
      <c r="G117" s="88"/>
      <c r="H117" s="89"/>
      <c r="I117" s="89"/>
    </row>
    <row r="118" spans="1:9">
      <c r="A118" s="23">
        <v>2012603</v>
      </c>
      <c r="B118" s="90" t="s">
        <v>76</v>
      </c>
      <c r="C118" s="84">
        <v>46</v>
      </c>
      <c r="D118" s="84">
        <v>48.27</v>
      </c>
      <c r="E118" s="84">
        <v>48</v>
      </c>
      <c r="F118" s="84">
        <v>49</v>
      </c>
      <c r="G118" s="88"/>
      <c r="H118" s="89"/>
      <c r="I118" s="89"/>
    </row>
    <row r="119" spans="1:9">
      <c r="A119" s="23">
        <v>2012604</v>
      </c>
      <c r="B119" s="90" t="s">
        <v>137</v>
      </c>
      <c r="C119" s="84">
        <v>300</v>
      </c>
      <c r="D119" s="84">
        <v>132.36</v>
      </c>
      <c r="E119" s="84">
        <v>157</v>
      </c>
      <c r="F119" s="84">
        <v>103</v>
      </c>
      <c r="G119" s="88"/>
      <c r="H119" s="89"/>
      <c r="I119" s="89"/>
    </row>
    <row r="120" spans="1:9">
      <c r="A120" s="23">
        <v>20128</v>
      </c>
      <c r="B120" s="83" t="s">
        <v>138</v>
      </c>
      <c r="C120" s="84">
        <v>298</v>
      </c>
      <c r="D120" s="84">
        <v>292.20756</v>
      </c>
      <c r="E120" s="84">
        <v>298</v>
      </c>
      <c r="F120" s="84">
        <v>273</v>
      </c>
      <c r="G120" s="88"/>
      <c r="H120" s="89"/>
      <c r="I120" s="89"/>
    </row>
    <row r="121" spans="1:9">
      <c r="A121" s="23">
        <v>2012801</v>
      </c>
      <c r="B121" s="90" t="s">
        <v>63</v>
      </c>
      <c r="C121" s="84">
        <v>111</v>
      </c>
      <c r="D121" s="84">
        <v>105.49756</v>
      </c>
      <c r="E121" s="84">
        <v>105</v>
      </c>
      <c r="F121" s="84">
        <v>107</v>
      </c>
      <c r="G121" s="88"/>
      <c r="H121" s="89"/>
      <c r="I121" s="89"/>
    </row>
    <row r="122" spans="1:9">
      <c r="A122" s="23">
        <v>2012802</v>
      </c>
      <c r="B122" s="90" t="s">
        <v>64</v>
      </c>
      <c r="C122" s="84">
        <v>20</v>
      </c>
      <c r="D122" s="84">
        <v>2</v>
      </c>
      <c r="E122" s="84">
        <v>8</v>
      </c>
      <c r="F122" s="84">
        <v>6</v>
      </c>
      <c r="G122" s="88"/>
      <c r="H122" s="89"/>
      <c r="I122" s="89"/>
    </row>
    <row r="123" spans="1:9">
      <c r="A123" s="23">
        <v>2012804</v>
      </c>
      <c r="B123" s="90" t="s">
        <v>73</v>
      </c>
      <c r="C123" s="84">
        <v>8</v>
      </c>
      <c r="D123" s="84">
        <v>1</v>
      </c>
      <c r="E123" s="84">
        <v>1</v>
      </c>
      <c r="F123" s="84">
        <v>1</v>
      </c>
      <c r="G123" s="88"/>
      <c r="H123" s="89"/>
      <c r="I123" s="89"/>
    </row>
    <row r="124" spans="1:9">
      <c r="A124" s="23">
        <v>2012899</v>
      </c>
      <c r="B124" s="90" t="s">
        <v>139</v>
      </c>
      <c r="C124" s="84">
        <v>159</v>
      </c>
      <c r="D124" s="84">
        <v>183.71</v>
      </c>
      <c r="E124" s="84">
        <v>184</v>
      </c>
      <c r="F124" s="84">
        <v>159</v>
      </c>
      <c r="G124" s="88"/>
      <c r="H124" s="89"/>
      <c r="I124" s="89"/>
    </row>
    <row r="125" spans="1:9">
      <c r="A125" s="23">
        <v>20129</v>
      </c>
      <c r="B125" s="83" t="s">
        <v>140</v>
      </c>
      <c r="C125" s="84">
        <v>794</v>
      </c>
      <c r="D125" s="84">
        <v>787.63478</v>
      </c>
      <c r="E125" s="84">
        <v>821</v>
      </c>
      <c r="F125" s="84">
        <v>840</v>
      </c>
      <c r="G125" s="88"/>
      <c r="H125" s="89"/>
      <c r="I125" s="89"/>
    </row>
    <row r="126" spans="1:9">
      <c r="A126" s="23">
        <v>2012901</v>
      </c>
      <c r="B126" s="90" t="s">
        <v>63</v>
      </c>
      <c r="C126" s="84">
        <v>292</v>
      </c>
      <c r="D126" s="84">
        <v>290.83358</v>
      </c>
      <c r="E126" s="84">
        <v>313</v>
      </c>
      <c r="F126" s="84">
        <v>318</v>
      </c>
      <c r="G126" s="88"/>
      <c r="H126" s="89"/>
      <c r="I126" s="89"/>
    </row>
    <row r="127" spans="1:9">
      <c r="A127" s="23">
        <v>2012902</v>
      </c>
      <c r="B127" s="90" t="s">
        <v>64</v>
      </c>
      <c r="C127" s="84">
        <v>52</v>
      </c>
      <c r="D127" s="84">
        <v>46.1</v>
      </c>
      <c r="E127" s="84">
        <v>46</v>
      </c>
      <c r="F127" s="84">
        <v>47</v>
      </c>
      <c r="G127" s="88"/>
      <c r="H127" s="89"/>
      <c r="I127" s="89"/>
    </row>
    <row r="128" spans="1:9">
      <c r="A128" s="23">
        <v>2012905</v>
      </c>
      <c r="B128" s="90" t="s">
        <v>141</v>
      </c>
      <c r="C128" s="84">
        <v>200</v>
      </c>
      <c r="D128" s="84"/>
      <c r="E128" s="84">
        <v>0</v>
      </c>
      <c r="F128" s="84"/>
      <c r="G128" s="88"/>
      <c r="H128" s="89"/>
      <c r="I128" s="89"/>
    </row>
    <row r="129" spans="1:9">
      <c r="A129" s="23">
        <v>2012906</v>
      </c>
      <c r="B129" s="90" t="s">
        <v>142</v>
      </c>
      <c r="C129" s="84"/>
      <c r="D129" s="84">
        <v>200</v>
      </c>
      <c r="E129" s="84">
        <v>200</v>
      </c>
      <c r="F129" s="84">
        <v>200</v>
      </c>
      <c r="G129" s="88"/>
      <c r="H129" s="89"/>
      <c r="I129" s="89"/>
    </row>
    <row r="130" spans="1:9">
      <c r="A130" s="23">
        <v>2012950</v>
      </c>
      <c r="B130" s="90" t="s">
        <v>68</v>
      </c>
      <c r="C130" s="84">
        <v>92</v>
      </c>
      <c r="D130" s="84">
        <v>121.9012</v>
      </c>
      <c r="E130" s="84">
        <v>122</v>
      </c>
      <c r="F130" s="84">
        <v>107</v>
      </c>
      <c r="G130" s="88"/>
      <c r="H130" s="89"/>
      <c r="I130" s="89"/>
    </row>
    <row r="131" spans="1:9">
      <c r="A131" s="23">
        <v>2012999</v>
      </c>
      <c r="B131" s="90" t="s">
        <v>143</v>
      </c>
      <c r="C131" s="84">
        <v>158</v>
      </c>
      <c r="D131" s="84">
        <v>128.8</v>
      </c>
      <c r="E131" s="84">
        <v>140</v>
      </c>
      <c r="F131" s="84">
        <v>168</v>
      </c>
      <c r="G131" s="88"/>
      <c r="H131" s="89"/>
      <c r="I131" s="89"/>
    </row>
    <row r="132" spans="1:9">
      <c r="A132" s="23">
        <v>20131</v>
      </c>
      <c r="B132" s="83" t="s">
        <v>144</v>
      </c>
      <c r="C132" s="84">
        <v>4105</v>
      </c>
      <c r="D132" s="84">
        <v>4104.31446</v>
      </c>
      <c r="E132" s="84">
        <v>4382</v>
      </c>
      <c r="F132" s="84">
        <v>4294</v>
      </c>
      <c r="G132" s="88"/>
      <c r="H132" s="89"/>
      <c r="I132" s="89"/>
    </row>
    <row r="133" spans="1:9">
      <c r="A133" s="23">
        <v>2013101</v>
      </c>
      <c r="B133" s="90" t="s">
        <v>63</v>
      </c>
      <c r="C133" s="84">
        <v>3711</v>
      </c>
      <c r="D133" s="84">
        <v>3888.53926</v>
      </c>
      <c r="E133" s="84">
        <v>4162</v>
      </c>
      <c r="F133" s="84">
        <v>4118</v>
      </c>
      <c r="G133" s="88"/>
      <c r="H133" s="89"/>
      <c r="I133" s="89"/>
    </row>
    <row r="134" spans="1:9">
      <c r="A134" s="23">
        <v>2013102</v>
      </c>
      <c r="B134" s="90" t="s">
        <v>64</v>
      </c>
      <c r="C134" s="84">
        <v>28</v>
      </c>
      <c r="D134" s="84">
        <v>30</v>
      </c>
      <c r="E134" s="84">
        <v>30</v>
      </c>
      <c r="F134" s="84">
        <v>22</v>
      </c>
      <c r="G134" s="88"/>
      <c r="H134" s="89"/>
      <c r="I134" s="89"/>
    </row>
    <row r="135" spans="1:9">
      <c r="A135" s="23">
        <v>2013105</v>
      </c>
      <c r="B135" s="90" t="s">
        <v>145</v>
      </c>
      <c r="C135" s="84">
        <v>261</v>
      </c>
      <c r="D135" s="84">
        <v>68</v>
      </c>
      <c r="E135" s="84">
        <v>68</v>
      </c>
      <c r="F135" s="84">
        <v>60</v>
      </c>
      <c r="G135" s="88"/>
      <c r="H135" s="89"/>
      <c r="I135" s="89"/>
    </row>
    <row r="136" spans="1:9">
      <c r="A136" s="23">
        <v>2013150</v>
      </c>
      <c r="B136" s="90" t="s">
        <v>68</v>
      </c>
      <c r="C136" s="84">
        <v>30</v>
      </c>
      <c r="D136" s="84">
        <v>32.7752</v>
      </c>
      <c r="E136" s="84">
        <v>37</v>
      </c>
      <c r="F136" s="84">
        <v>34</v>
      </c>
      <c r="G136" s="88"/>
      <c r="H136" s="89"/>
      <c r="I136" s="89"/>
    </row>
    <row r="137" spans="1:9">
      <c r="A137" s="23">
        <v>2013199</v>
      </c>
      <c r="B137" s="90" t="s">
        <v>146</v>
      </c>
      <c r="C137" s="84">
        <v>75</v>
      </c>
      <c r="D137" s="84">
        <v>85</v>
      </c>
      <c r="E137" s="84">
        <v>85</v>
      </c>
      <c r="F137" s="84">
        <v>60</v>
      </c>
      <c r="G137" s="88"/>
      <c r="H137" s="89"/>
      <c r="I137" s="89"/>
    </row>
    <row r="138" spans="1:9">
      <c r="A138" s="23">
        <v>20132</v>
      </c>
      <c r="B138" s="83" t="s">
        <v>147</v>
      </c>
      <c r="C138" s="84">
        <v>1321</v>
      </c>
      <c r="D138" s="84">
        <v>3904.0592</v>
      </c>
      <c r="E138" s="84">
        <v>4252</v>
      </c>
      <c r="F138" s="84">
        <v>3335</v>
      </c>
      <c r="G138" s="88"/>
      <c r="H138" s="89"/>
      <c r="I138" s="89"/>
    </row>
    <row r="139" spans="1:9">
      <c r="A139" s="23">
        <v>2013201</v>
      </c>
      <c r="B139" s="90" t="s">
        <v>63</v>
      </c>
      <c r="C139" s="84">
        <v>588</v>
      </c>
      <c r="D139" s="84">
        <v>644.8676</v>
      </c>
      <c r="E139" s="84">
        <v>648</v>
      </c>
      <c r="F139" s="84">
        <v>647</v>
      </c>
      <c r="G139" s="88"/>
      <c r="H139" s="89"/>
      <c r="I139" s="89"/>
    </row>
    <row r="140" spans="1:9">
      <c r="A140" s="23">
        <v>2013202</v>
      </c>
      <c r="B140" s="90" t="s">
        <v>64</v>
      </c>
      <c r="C140" s="84">
        <v>40</v>
      </c>
      <c r="D140" s="84">
        <v>49.35</v>
      </c>
      <c r="E140" s="84">
        <v>49</v>
      </c>
      <c r="F140" s="84">
        <v>41</v>
      </c>
      <c r="G140" s="88"/>
      <c r="H140" s="89"/>
      <c r="I140" s="89"/>
    </row>
    <row r="141" spans="1:9">
      <c r="A141" s="23">
        <v>2013204</v>
      </c>
      <c r="B141" s="90" t="s">
        <v>148</v>
      </c>
      <c r="C141" s="84"/>
      <c r="D141" s="84">
        <v>17</v>
      </c>
      <c r="E141" s="84">
        <v>17</v>
      </c>
      <c r="F141" s="84">
        <v>15</v>
      </c>
      <c r="G141" s="88"/>
      <c r="H141" s="89"/>
      <c r="I141" s="89"/>
    </row>
    <row r="142" spans="1:9">
      <c r="A142" s="23">
        <v>2013250</v>
      </c>
      <c r="B142" s="90" t="s">
        <v>68</v>
      </c>
      <c r="C142" s="84">
        <v>12</v>
      </c>
      <c r="D142" s="84">
        <v>40.7376</v>
      </c>
      <c r="E142" s="84">
        <v>41</v>
      </c>
      <c r="F142" s="84">
        <v>41</v>
      </c>
      <c r="G142" s="88"/>
      <c r="H142" s="89"/>
      <c r="I142" s="89"/>
    </row>
    <row r="143" spans="1:9">
      <c r="A143" s="23">
        <v>2013299</v>
      </c>
      <c r="B143" s="90" t="s">
        <v>149</v>
      </c>
      <c r="C143" s="84">
        <v>681</v>
      </c>
      <c r="D143" s="84">
        <v>3152.104</v>
      </c>
      <c r="E143" s="84">
        <v>3497</v>
      </c>
      <c r="F143" s="84">
        <v>2591</v>
      </c>
      <c r="G143" s="88"/>
      <c r="H143" s="89"/>
      <c r="I143" s="89"/>
    </row>
    <row r="144" spans="1:9">
      <c r="A144" s="23">
        <v>20133</v>
      </c>
      <c r="B144" s="83" t="s">
        <v>150</v>
      </c>
      <c r="C144" s="84">
        <v>1190</v>
      </c>
      <c r="D144" s="84">
        <v>1335.1547</v>
      </c>
      <c r="E144" s="84">
        <v>1407</v>
      </c>
      <c r="F144" s="84">
        <v>1410</v>
      </c>
      <c r="G144" s="88"/>
      <c r="H144" s="89"/>
      <c r="I144" s="89"/>
    </row>
    <row r="145" spans="1:9">
      <c r="A145" s="23">
        <v>2013301</v>
      </c>
      <c r="B145" s="90" t="s">
        <v>63</v>
      </c>
      <c r="C145" s="84">
        <v>343</v>
      </c>
      <c r="D145" s="84">
        <v>360.5115</v>
      </c>
      <c r="E145" s="84">
        <v>370</v>
      </c>
      <c r="F145" s="84">
        <v>431</v>
      </c>
      <c r="G145" s="88"/>
      <c r="H145" s="89"/>
      <c r="I145" s="89"/>
    </row>
    <row r="146" spans="1:9">
      <c r="A146" s="23">
        <v>2013302</v>
      </c>
      <c r="B146" s="90" t="s">
        <v>64</v>
      </c>
      <c r="C146" s="84">
        <v>2</v>
      </c>
      <c r="D146" s="84">
        <v>2</v>
      </c>
      <c r="E146" s="84">
        <v>2</v>
      </c>
      <c r="F146" s="84">
        <v>2</v>
      </c>
      <c r="G146" s="88"/>
      <c r="H146" s="89"/>
      <c r="I146" s="89"/>
    </row>
    <row r="147" spans="1:9">
      <c r="A147" s="23">
        <v>2013350</v>
      </c>
      <c r="B147" s="90" t="s">
        <v>68</v>
      </c>
      <c r="C147" s="84">
        <v>177</v>
      </c>
      <c r="D147" s="84">
        <v>201.9432</v>
      </c>
      <c r="E147" s="84">
        <v>224</v>
      </c>
      <c r="F147" s="84">
        <v>219</v>
      </c>
      <c r="G147" s="88"/>
      <c r="H147" s="89"/>
      <c r="I147" s="89"/>
    </row>
    <row r="148" spans="1:9">
      <c r="A148" s="23">
        <v>2013399</v>
      </c>
      <c r="B148" s="90" t="s">
        <v>151</v>
      </c>
      <c r="C148" s="84">
        <v>668</v>
      </c>
      <c r="D148" s="84">
        <v>770.7</v>
      </c>
      <c r="E148" s="84">
        <v>811</v>
      </c>
      <c r="F148" s="84">
        <v>758</v>
      </c>
      <c r="G148" s="88"/>
      <c r="H148" s="89"/>
      <c r="I148" s="89"/>
    </row>
    <row r="149" spans="1:9">
      <c r="A149" s="23">
        <v>20134</v>
      </c>
      <c r="B149" s="83" t="s">
        <v>152</v>
      </c>
      <c r="C149" s="84">
        <v>1053</v>
      </c>
      <c r="D149" s="84">
        <v>1031.571012</v>
      </c>
      <c r="E149" s="84">
        <v>1032</v>
      </c>
      <c r="F149" s="84">
        <v>948</v>
      </c>
      <c r="G149" s="88"/>
      <c r="H149" s="89"/>
      <c r="I149" s="89"/>
    </row>
    <row r="150" spans="1:9">
      <c r="A150" s="23">
        <v>2013401</v>
      </c>
      <c r="B150" s="90" t="s">
        <v>63</v>
      </c>
      <c r="C150" s="84">
        <v>338</v>
      </c>
      <c r="D150" s="84">
        <v>343.241572</v>
      </c>
      <c r="E150" s="84">
        <v>343</v>
      </c>
      <c r="F150" s="84">
        <v>331</v>
      </c>
      <c r="G150" s="88"/>
      <c r="H150" s="89"/>
      <c r="I150" s="89"/>
    </row>
    <row r="151" spans="1:9">
      <c r="A151" s="23">
        <v>2013402</v>
      </c>
      <c r="B151" s="90" t="s">
        <v>64</v>
      </c>
      <c r="C151" s="84">
        <v>22</v>
      </c>
      <c r="D151" s="84">
        <v>7</v>
      </c>
      <c r="E151" s="84">
        <v>7</v>
      </c>
      <c r="F151" s="84">
        <v>5</v>
      </c>
      <c r="G151" s="88"/>
      <c r="H151" s="89"/>
      <c r="I151" s="89"/>
    </row>
    <row r="152" spans="1:9">
      <c r="A152" s="23">
        <v>2013404</v>
      </c>
      <c r="B152" s="90" t="s">
        <v>153</v>
      </c>
      <c r="C152" s="84"/>
      <c r="D152" s="84">
        <v>29.6</v>
      </c>
      <c r="E152" s="84">
        <v>30</v>
      </c>
      <c r="F152" s="84">
        <v>16</v>
      </c>
      <c r="G152" s="88"/>
      <c r="H152" s="89"/>
      <c r="I152" s="89"/>
    </row>
    <row r="153" spans="1:9">
      <c r="A153" s="23">
        <v>2013405</v>
      </c>
      <c r="B153" s="90" t="s">
        <v>154</v>
      </c>
      <c r="C153" s="84"/>
      <c r="D153" s="84">
        <v>23</v>
      </c>
      <c r="E153" s="84">
        <v>23</v>
      </c>
      <c r="F153" s="84">
        <v>23</v>
      </c>
      <c r="G153" s="88"/>
      <c r="H153" s="89"/>
      <c r="I153" s="89"/>
    </row>
    <row r="154" spans="1:9">
      <c r="A154" s="23">
        <v>2013450</v>
      </c>
      <c r="B154" s="90" t="s">
        <v>68</v>
      </c>
      <c r="C154" s="84">
        <v>95</v>
      </c>
      <c r="D154" s="84">
        <v>106.12944</v>
      </c>
      <c r="E154" s="84">
        <v>106</v>
      </c>
      <c r="F154" s="84">
        <v>94</v>
      </c>
      <c r="G154" s="88"/>
      <c r="H154" s="89"/>
      <c r="I154" s="89"/>
    </row>
    <row r="155" spans="1:9">
      <c r="A155" s="23">
        <v>2013499</v>
      </c>
      <c r="B155" s="90" t="s">
        <v>155</v>
      </c>
      <c r="C155" s="84">
        <v>598</v>
      </c>
      <c r="D155" s="84">
        <v>522.6</v>
      </c>
      <c r="E155" s="84">
        <v>523</v>
      </c>
      <c r="F155" s="84">
        <v>479</v>
      </c>
      <c r="G155" s="88"/>
      <c r="H155" s="89"/>
      <c r="I155" s="89"/>
    </row>
    <row r="156" spans="1:9">
      <c r="A156" s="23">
        <v>20136</v>
      </c>
      <c r="B156" s="83" t="s">
        <v>156</v>
      </c>
      <c r="C156" s="84">
        <v>531</v>
      </c>
      <c r="D156" s="84">
        <v>553.391</v>
      </c>
      <c r="E156" s="84">
        <v>553</v>
      </c>
      <c r="F156" s="84">
        <v>470</v>
      </c>
      <c r="G156" s="88"/>
      <c r="H156" s="89"/>
      <c r="I156" s="89"/>
    </row>
    <row r="157" spans="1:9">
      <c r="A157" s="23">
        <v>2013601</v>
      </c>
      <c r="B157" s="90" t="s">
        <v>63</v>
      </c>
      <c r="C157" s="84">
        <v>300</v>
      </c>
      <c r="D157" s="84">
        <v>302.1282</v>
      </c>
      <c r="E157" s="84">
        <v>302</v>
      </c>
      <c r="F157" s="84">
        <v>278</v>
      </c>
      <c r="G157" s="88"/>
      <c r="H157" s="89"/>
      <c r="I157" s="89"/>
    </row>
    <row r="158" spans="1:9">
      <c r="A158" s="23">
        <v>2013602</v>
      </c>
      <c r="B158" s="90" t="s">
        <v>64</v>
      </c>
      <c r="C158" s="84">
        <v>73</v>
      </c>
      <c r="D158" s="84">
        <v>80.44</v>
      </c>
      <c r="E158" s="84">
        <v>80</v>
      </c>
      <c r="F158" s="84">
        <v>67</v>
      </c>
      <c r="G158" s="88"/>
      <c r="H158" s="89"/>
      <c r="I158" s="89"/>
    </row>
    <row r="159" spans="1:9">
      <c r="A159" s="23">
        <v>2013650</v>
      </c>
      <c r="B159" s="90" t="s">
        <v>68</v>
      </c>
      <c r="C159" s="84">
        <v>93</v>
      </c>
      <c r="D159" s="84">
        <v>115.2228</v>
      </c>
      <c r="E159" s="84">
        <v>115</v>
      </c>
      <c r="F159" s="84">
        <v>93</v>
      </c>
      <c r="G159" s="88"/>
      <c r="H159" s="89"/>
      <c r="I159" s="89"/>
    </row>
    <row r="160" spans="1:9">
      <c r="A160" s="23">
        <v>2013699</v>
      </c>
      <c r="B160" s="90" t="s">
        <v>157</v>
      </c>
      <c r="C160" s="84">
        <v>65</v>
      </c>
      <c r="D160" s="84">
        <v>55.6</v>
      </c>
      <c r="E160" s="84">
        <v>56</v>
      </c>
      <c r="F160" s="84">
        <v>32</v>
      </c>
      <c r="G160" s="88"/>
      <c r="H160" s="89"/>
      <c r="I160" s="89"/>
    </row>
    <row r="161" spans="1:9">
      <c r="A161" s="23">
        <v>20138</v>
      </c>
      <c r="B161" s="83" t="s">
        <v>158</v>
      </c>
      <c r="C161" s="84"/>
      <c r="D161" s="84">
        <v>9213.3051</v>
      </c>
      <c r="E161" s="84">
        <v>10250</v>
      </c>
      <c r="F161" s="84">
        <v>9237</v>
      </c>
      <c r="G161" s="88"/>
      <c r="H161" s="89"/>
      <c r="I161" s="89"/>
    </row>
    <row r="162" spans="1:9">
      <c r="A162" s="23">
        <v>2013801</v>
      </c>
      <c r="B162" s="90" t="s">
        <v>63</v>
      </c>
      <c r="C162" s="84"/>
      <c r="D162" s="84">
        <v>5694.4251</v>
      </c>
      <c r="E162" s="84">
        <v>6136</v>
      </c>
      <c r="F162" s="84">
        <v>5928</v>
      </c>
      <c r="G162" s="88"/>
      <c r="H162" s="89"/>
      <c r="I162" s="89"/>
    </row>
    <row r="163" spans="1:9">
      <c r="A163" s="23">
        <v>2013802</v>
      </c>
      <c r="B163" s="90" t="s">
        <v>64</v>
      </c>
      <c r="C163" s="84"/>
      <c r="D163" s="84">
        <v>213.25</v>
      </c>
      <c r="E163" s="84">
        <v>213</v>
      </c>
      <c r="F163" s="84">
        <v>86</v>
      </c>
      <c r="G163" s="88"/>
      <c r="H163" s="89"/>
      <c r="I163" s="89"/>
    </row>
    <row r="164" spans="1:9">
      <c r="A164" s="23">
        <v>2013804</v>
      </c>
      <c r="B164" s="90" t="s">
        <v>159</v>
      </c>
      <c r="C164" s="84"/>
      <c r="D164" s="84">
        <v>247.635</v>
      </c>
      <c r="E164" s="84">
        <v>248</v>
      </c>
      <c r="F164" s="84">
        <v>224</v>
      </c>
      <c r="G164" s="88"/>
      <c r="H164" s="89"/>
      <c r="I164" s="89"/>
    </row>
    <row r="165" spans="1:9">
      <c r="A165" s="23">
        <v>2013806</v>
      </c>
      <c r="B165" s="90" t="s">
        <v>125</v>
      </c>
      <c r="C165" s="84"/>
      <c r="D165" s="84">
        <v>27</v>
      </c>
      <c r="E165" s="84">
        <v>27</v>
      </c>
      <c r="F165" s="84">
        <v>26</v>
      </c>
      <c r="G165" s="88"/>
      <c r="H165" s="89"/>
      <c r="I165" s="89"/>
    </row>
    <row r="166" spans="1:9">
      <c r="A166" s="23">
        <v>2013808</v>
      </c>
      <c r="B166" s="90" t="s">
        <v>95</v>
      </c>
      <c r="C166" s="84"/>
      <c r="D166" s="84">
        <v>7</v>
      </c>
      <c r="E166" s="84">
        <v>92</v>
      </c>
      <c r="F166" s="84">
        <v>86</v>
      </c>
      <c r="G166" s="88"/>
      <c r="H166" s="89"/>
      <c r="I166" s="89"/>
    </row>
    <row r="167" spans="1:9">
      <c r="A167" s="23">
        <v>2013810</v>
      </c>
      <c r="B167" s="90" t="s">
        <v>160</v>
      </c>
      <c r="C167" s="84"/>
      <c r="D167" s="84">
        <v>6</v>
      </c>
      <c r="E167" s="84">
        <v>6</v>
      </c>
      <c r="F167" s="84">
        <v>6</v>
      </c>
      <c r="G167" s="88"/>
      <c r="H167" s="89"/>
      <c r="I167" s="89"/>
    </row>
    <row r="168" spans="1:9">
      <c r="A168" s="23">
        <v>2013811</v>
      </c>
      <c r="B168" s="90" t="s">
        <v>161</v>
      </c>
      <c r="C168" s="84"/>
      <c r="D168" s="84">
        <v>5</v>
      </c>
      <c r="E168" s="84">
        <v>5</v>
      </c>
      <c r="F168" s="84">
        <v>5</v>
      </c>
      <c r="G168" s="88"/>
      <c r="H168" s="89"/>
      <c r="I168" s="89"/>
    </row>
    <row r="169" spans="1:9">
      <c r="A169" s="23">
        <v>2013812</v>
      </c>
      <c r="B169" s="90" t="s">
        <v>162</v>
      </c>
      <c r="C169" s="84"/>
      <c r="D169" s="84">
        <v>32</v>
      </c>
      <c r="E169" s="84">
        <v>32</v>
      </c>
      <c r="F169" s="84">
        <v>28</v>
      </c>
      <c r="G169" s="88"/>
      <c r="H169" s="89"/>
      <c r="I169" s="89"/>
    </row>
    <row r="170" spans="1:9">
      <c r="A170" s="23">
        <v>2013813</v>
      </c>
      <c r="B170" s="90" t="s">
        <v>163</v>
      </c>
      <c r="C170" s="84"/>
      <c r="D170" s="84">
        <v>5</v>
      </c>
      <c r="E170" s="84">
        <v>5</v>
      </c>
      <c r="F170" s="84">
        <v>4</v>
      </c>
      <c r="G170" s="88"/>
      <c r="H170" s="89"/>
      <c r="I170" s="89"/>
    </row>
    <row r="171" spans="1:9">
      <c r="A171" s="23">
        <v>2013850</v>
      </c>
      <c r="B171" s="90" t="s">
        <v>68</v>
      </c>
      <c r="C171" s="84"/>
      <c r="D171" s="84">
        <v>1274.8036</v>
      </c>
      <c r="E171" s="84">
        <v>1384</v>
      </c>
      <c r="F171" s="84">
        <v>1279</v>
      </c>
      <c r="G171" s="88"/>
      <c r="H171" s="89"/>
      <c r="I171" s="89"/>
    </row>
    <row r="172" spans="1:9">
      <c r="A172" s="23">
        <v>2013899</v>
      </c>
      <c r="B172" s="90" t="s">
        <v>164</v>
      </c>
      <c r="C172" s="84"/>
      <c r="D172" s="84">
        <v>1701.1914</v>
      </c>
      <c r="E172" s="84">
        <v>2102</v>
      </c>
      <c r="F172" s="84">
        <v>1565</v>
      </c>
      <c r="G172" s="88"/>
      <c r="H172" s="89"/>
      <c r="I172" s="89"/>
    </row>
    <row r="173" spans="1:9">
      <c r="A173" s="23">
        <v>20199</v>
      </c>
      <c r="B173" s="83" t="s">
        <v>165</v>
      </c>
      <c r="C173" s="84">
        <v>1884</v>
      </c>
      <c r="D173" s="84">
        <v>3491.704</v>
      </c>
      <c r="E173" s="84">
        <v>68456</v>
      </c>
      <c r="F173" s="84">
        <v>67967</v>
      </c>
      <c r="G173" s="88"/>
      <c r="H173" s="89"/>
      <c r="I173" s="89"/>
    </row>
    <row r="174" spans="1:9">
      <c r="A174" s="23">
        <v>2019999</v>
      </c>
      <c r="B174" s="90" t="s">
        <v>166</v>
      </c>
      <c r="C174" s="84">
        <v>1884</v>
      </c>
      <c r="D174" s="84">
        <v>3491.704</v>
      </c>
      <c r="E174" s="84">
        <v>68456</v>
      </c>
      <c r="F174" s="84">
        <v>67967</v>
      </c>
      <c r="G174" s="88"/>
      <c r="H174" s="89"/>
      <c r="I174" s="89"/>
    </row>
    <row r="175" spans="1:14">
      <c r="A175" s="23">
        <v>203</v>
      </c>
      <c r="B175" s="83" t="s">
        <v>167</v>
      </c>
      <c r="C175" s="84">
        <v>397</v>
      </c>
      <c r="D175" s="84">
        <v>389.67</v>
      </c>
      <c r="E175" s="84">
        <v>390</v>
      </c>
      <c r="F175" s="84">
        <v>420</v>
      </c>
      <c r="G175" s="86">
        <f>F175/C175-1</f>
        <v>0.0579345088161209</v>
      </c>
      <c r="H175" s="87">
        <f>F175/E175</f>
        <v>1.07692307692308</v>
      </c>
      <c r="I175" s="94"/>
      <c r="M175" s="103"/>
      <c r="N175" s="103"/>
    </row>
    <row r="176" spans="1:9">
      <c r="A176" s="23">
        <v>20306</v>
      </c>
      <c r="B176" s="83" t="s">
        <v>168</v>
      </c>
      <c r="C176" s="84">
        <v>397</v>
      </c>
      <c r="D176" s="84">
        <v>369.67</v>
      </c>
      <c r="E176" s="84">
        <v>370</v>
      </c>
      <c r="F176" s="84">
        <v>400</v>
      </c>
      <c r="G176" s="88"/>
      <c r="H176" s="89"/>
      <c r="I176" s="89"/>
    </row>
    <row r="177" spans="1:9">
      <c r="A177" s="23">
        <v>2030601</v>
      </c>
      <c r="B177" s="90" t="s">
        <v>169</v>
      </c>
      <c r="C177" s="84">
        <v>100</v>
      </c>
      <c r="D177" s="84">
        <v>100</v>
      </c>
      <c r="E177" s="84">
        <v>100</v>
      </c>
      <c r="F177" s="84">
        <v>100</v>
      </c>
      <c r="G177" s="88"/>
      <c r="H177" s="89"/>
      <c r="I177" s="89"/>
    </row>
    <row r="178" spans="1:9">
      <c r="A178" s="23">
        <v>2030605</v>
      </c>
      <c r="B178" s="90" t="s">
        <v>170</v>
      </c>
      <c r="C178" s="84">
        <v>35</v>
      </c>
      <c r="D178" s="84">
        <v>35</v>
      </c>
      <c r="E178" s="84">
        <v>35</v>
      </c>
      <c r="F178" s="84">
        <v>35</v>
      </c>
      <c r="G178" s="88"/>
      <c r="H178" s="89"/>
      <c r="I178" s="89"/>
    </row>
    <row r="179" spans="1:9">
      <c r="A179" s="23">
        <v>2030606</v>
      </c>
      <c r="B179" s="90" t="s">
        <v>171</v>
      </c>
      <c r="C179" s="84">
        <v>52</v>
      </c>
      <c r="D179" s="84">
        <v>54.67</v>
      </c>
      <c r="E179" s="84">
        <v>55</v>
      </c>
      <c r="F179" s="84">
        <v>55</v>
      </c>
      <c r="G179" s="88"/>
      <c r="H179" s="89"/>
      <c r="I179" s="89"/>
    </row>
    <row r="180" spans="1:9">
      <c r="A180" s="23">
        <v>2030607</v>
      </c>
      <c r="B180" s="90" t="s">
        <v>172</v>
      </c>
      <c r="C180" s="84">
        <v>180</v>
      </c>
      <c r="D180" s="84">
        <v>180</v>
      </c>
      <c r="E180" s="84">
        <v>180</v>
      </c>
      <c r="F180" s="84">
        <v>210</v>
      </c>
      <c r="G180" s="88"/>
      <c r="H180" s="89"/>
      <c r="I180" s="89"/>
    </row>
    <row r="181" spans="1:9">
      <c r="A181" s="23">
        <v>2030699</v>
      </c>
      <c r="B181" s="90" t="s">
        <v>173</v>
      </c>
      <c r="C181" s="84">
        <v>30</v>
      </c>
      <c r="D181" s="84">
        <v>0</v>
      </c>
      <c r="E181" s="84">
        <v>0</v>
      </c>
      <c r="F181" s="84">
        <v>0</v>
      </c>
      <c r="G181" s="88"/>
      <c r="H181" s="89"/>
      <c r="I181" s="89"/>
    </row>
    <row r="182" spans="1:9">
      <c r="A182" s="23">
        <v>20399</v>
      </c>
      <c r="B182" s="83" t="s">
        <v>174</v>
      </c>
      <c r="C182" s="84"/>
      <c r="D182" s="84">
        <v>20</v>
      </c>
      <c r="E182" s="84">
        <v>20</v>
      </c>
      <c r="F182" s="84">
        <v>20</v>
      </c>
      <c r="G182" s="88"/>
      <c r="H182" s="89"/>
      <c r="I182" s="89"/>
    </row>
    <row r="183" spans="1:9">
      <c r="A183" s="23">
        <v>2039901</v>
      </c>
      <c r="B183" s="90" t="s">
        <v>175</v>
      </c>
      <c r="C183" s="84"/>
      <c r="D183" s="84">
        <v>20</v>
      </c>
      <c r="E183" s="84">
        <v>20</v>
      </c>
      <c r="F183" s="84">
        <v>20</v>
      </c>
      <c r="G183" s="88"/>
      <c r="H183" s="89"/>
      <c r="I183" s="89"/>
    </row>
    <row r="184" spans="1:14">
      <c r="A184" s="23">
        <v>204</v>
      </c>
      <c r="B184" s="83" t="s">
        <v>176</v>
      </c>
      <c r="C184" s="84">
        <v>52690</v>
      </c>
      <c r="D184" s="84">
        <v>53138.193891</v>
      </c>
      <c r="E184" s="84">
        <v>65405</v>
      </c>
      <c r="F184" s="84">
        <v>59756</v>
      </c>
      <c r="G184" s="86">
        <f>F184/C184-1</f>
        <v>0.134105143290947</v>
      </c>
      <c r="H184" s="87">
        <f>F184/E184</f>
        <v>0.913630456387126</v>
      </c>
      <c r="I184" s="94" t="s">
        <v>177</v>
      </c>
      <c r="M184" s="103"/>
      <c r="N184" s="103"/>
    </row>
    <row r="185" spans="1:9">
      <c r="A185" s="23">
        <v>20401</v>
      </c>
      <c r="B185" s="83" t="s">
        <v>178</v>
      </c>
      <c r="C185" s="84">
        <v>1579</v>
      </c>
      <c r="D185" s="84">
        <v>90</v>
      </c>
      <c r="E185" s="84">
        <v>90</v>
      </c>
      <c r="F185" s="84">
        <v>0</v>
      </c>
      <c r="G185" s="88"/>
      <c r="H185" s="89"/>
      <c r="I185" s="89"/>
    </row>
    <row r="186" spans="1:9">
      <c r="A186" s="23">
        <v>2040103</v>
      </c>
      <c r="B186" s="90" t="s">
        <v>179</v>
      </c>
      <c r="C186" s="84">
        <v>1494</v>
      </c>
      <c r="D186" s="84"/>
      <c r="E186" s="84">
        <v>0</v>
      </c>
      <c r="F186" s="84"/>
      <c r="G186" s="88"/>
      <c r="H186" s="89"/>
      <c r="I186" s="89"/>
    </row>
    <row r="187" spans="1:9">
      <c r="A187" s="23">
        <v>2040101</v>
      </c>
      <c r="B187" s="90" t="s">
        <v>180</v>
      </c>
      <c r="C187" s="84">
        <v>85</v>
      </c>
      <c r="D187" s="84">
        <v>90</v>
      </c>
      <c r="E187" s="84">
        <v>90</v>
      </c>
      <c r="F187" s="84">
        <v>0</v>
      </c>
      <c r="G187" s="88"/>
      <c r="H187" s="89"/>
      <c r="I187" s="89"/>
    </row>
    <row r="188" spans="1:9">
      <c r="A188" s="23">
        <v>20402</v>
      </c>
      <c r="B188" s="83" t="s">
        <v>181</v>
      </c>
      <c r="C188" s="84">
        <v>39572</v>
      </c>
      <c r="D188" s="84">
        <v>39259.388564</v>
      </c>
      <c r="E188" s="84">
        <v>49479</v>
      </c>
      <c r="F188" s="84">
        <v>44625</v>
      </c>
      <c r="G188" s="88"/>
      <c r="H188" s="89"/>
      <c r="I188" s="89"/>
    </row>
    <row r="189" spans="1:9">
      <c r="A189" s="23">
        <v>2040201</v>
      </c>
      <c r="B189" s="90" t="s">
        <v>63</v>
      </c>
      <c r="C189" s="84">
        <v>18366</v>
      </c>
      <c r="D189" s="84">
        <v>22759.387772</v>
      </c>
      <c r="E189" s="84">
        <v>26862</v>
      </c>
      <c r="F189" s="84">
        <v>25629</v>
      </c>
      <c r="G189" s="88"/>
      <c r="H189" s="89"/>
      <c r="I189" s="89"/>
    </row>
    <row r="190" spans="1:9">
      <c r="A190" s="23">
        <v>2040202</v>
      </c>
      <c r="B190" s="90" t="s">
        <v>64</v>
      </c>
      <c r="C190" s="84">
        <v>142</v>
      </c>
      <c r="D190" s="84">
        <v>8067</v>
      </c>
      <c r="E190" s="84">
        <v>8067</v>
      </c>
      <c r="F190" s="84">
        <v>7945</v>
      </c>
      <c r="G190" s="88"/>
      <c r="H190" s="89"/>
      <c r="I190" s="89"/>
    </row>
    <row r="191" spans="1:9">
      <c r="A191" s="23">
        <v>2040204</v>
      </c>
      <c r="B191" s="90" t="s">
        <v>182</v>
      </c>
      <c r="C191" s="84">
        <v>5824</v>
      </c>
      <c r="D191" s="84"/>
      <c r="E191" s="84">
        <v>0</v>
      </c>
      <c r="F191" s="84"/>
      <c r="G191" s="88"/>
      <c r="H191" s="89"/>
      <c r="I191" s="89"/>
    </row>
    <row r="192" spans="1:9">
      <c r="A192" s="23">
        <v>2040205</v>
      </c>
      <c r="B192" s="90" t="s">
        <v>183</v>
      </c>
      <c r="C192" s="84">
        <v>10</v>
      </c>
      <c r="D192" s="84"/>
      <c r="E192" s="84">
        <v>0</v>
      </c>
      <c r="F192" s="84"/>
      <c r="G192" s="88"/>
      <c r="H192" s="89"/>
      <c r="I192" s="89"/>
    </row>
    <row r="193" spans="1:9">
      <c r="A193" s="23">
        <v>2040206</v>
      </c>
      <c r="B193" s="90" t="s">
        <v>184</v>
      </c>
      <c r="C193" s="84">
        <v>2288</v>
      </c>
      <c r="D193" s="84"/>
      <c r="E193" s="84">
        <v>0</v>
      </c>
      <c r="F193" s="84"/>
      <c r="G193" s="88"/>
      <c r="H193" s="89"/>
      <c r="I193" s="89"/>
    </row>
    <row r="194" spans="1:9">
      <c r="A194" s="23">
        <v>2040207</v>
      </c>
      <c r="B194" s="90" t="s">
        <v>185</v>
      </c>
      <c r="C194" s="84">
        <v>177</v>
      </c>
      <c r="D194" s="84"/>
      <c r="E194" s="84">
        <v>0</v>
      </c>
      <c r="F194" s="84"/>
      <c r="G194" s="88"/>
      <c r="H194" s="89"/>
      <c r="I194" s="89"/>
    </row>
    <row r="195" spans="1:9">
      <c r="A195" s="23">
        <v>2040211</v>
      </c>
      <c r="B195" s="90" t="s">
        <v>186</v>
      </c>
      <c r="C195" s="84">
        <v>3</v>
      </c>
      <c r="D195" s="84"/>
      <c r="E195" s="84">
        <v>0</v>
      </c>
      <c r="F195" s="84"/>
      <c r="G195" s="88"/>
      <c r="H195" s="89"/>
      <c r="I195" s="89"/>
    </row>
    <row r="196" spans="1:9">
      <c r="A196" s="23">
        <v>2040212</v>
      </c>
      <c r="B196" s="90" t="s">
        <v>187</v>
      </c>
      <c r="C196" s="84">
        <v>6868</v>
      </c>
      <c r="D196" s="84"/>
      <c r="E196" s="84">
        <v>0</v>
      </c>
      <c r="F196" s="84"/>
      <c r="G196" s="88"/>
      <c r="H196" s="89"/>
      <c r="I196" s="89"/>
    </row>
    <row r="197" spans="1:9">
      <c r="A197" s="23">
        <v>2040213</v>
      </c>
      <c r="B197" s="90" t="s">
        <v>188</v>
      </c>
      <c r="C197" s="84">
        <v>234</v>
      </c>
      <c r="D197" s="84"/>
      <c r="E197" s="84">
        <v>0</v>
      </c>
      <c r="F197" s="84"/>
      <c r="G197" s="88"/>
      <c r="H197" s="89"/>
      <c r="I197" s="89"/>
    </row>
    <row r="198" spans="1:9">
      <c r="A198" s="23">
        <v>2040217</v>
      </c>
      <c r="B198" s="90" t="s">
        <v>189</v>
      </c>
      <c r="C198" s="84">
        <v>658</v>
      </c>
      <c r="D198" s="84"/>
      <c r="E198" s="84">
        <v>0</v>
      </c>
      <c r="F198" s="84"/>
      <c r="G198" s="88"/>
      <c r="H198" s="89"/>
      <c r="I198" s="89"/>
    </row>
    <row r="199" spans="1:9">
      <c r="A199" s="23">
        <v>2040218</v>
      </c>
      <c r="B199" s="90" t="s">
        <v>190</v>
      </c>
      <c r="C199" s="84">
        <v>19</v>
      </c>
      <c r="D199" s="84"/>
      <c r="E199" s="84">
        <v>0</v>
      </c>
      <c r="F199" s="84"/>
      <c r="G199" s="88"/>
      <c r="H199" s="89"/>
      <c r="I199" s="89"/>
    </row>
    <row r="200" spans="1:9">
      <c r="A200" s="23">
        <v>2040219</v>
      </c>
      <c r="B200" s="90" t="s">
        <v>95</v>
      </c>
      <c r="C200" s="84"/>
      <c r="D200" s="84">
        <v>180</v>
      </c>
      <c r="E200" s="84">
        <v>180</v>
      </c>
      <c r="F200" s="84">
        <v>180</v>
      </c>
      <c r="G200" s="88"/>
      <c r="H200" s="89"/>
      <c r="I200" s="89"/>
    </row>
    <row r="201" spans="1:9">
      <c r="A201" s="23">
        <v>2040220</v>
      </c>
      <c r="B201" s="90" t="s">
        <v>191</v>
      </c>
      <c r="C201" s="84"/>
      <c r="D201" s="84">
        <v>2373</v>
      </c>
      <c r="E201" s="84">
        <v>2373</v>
      </c>
      <c r="F201" s="84">
        <v>2010</v>
      </c>
      <c r="G201" s="88"/>
      <c r="H201" s="89"/>
      <c r="I201" s="89"/>
    </row>
    <row r="202" spans="1:9">
      <c r="A202" s="23">
        <v>2040250</v>
      </c>
      <c r="B202" s="90" t="s">
        <v>68</v>
      </c>
      <c r="C202" s="84"/>
      <c r="D202" s="84">
        <v>176.400792</v>
      </c>
      <c r="E202" s="84">
        <v>176</v>
      </c>
      <c r="F202" s="84">
        <v>194</v>
      </c>
      <c r="G202" s="88"/>
      <c r="H202" s="89"/>
      <c r="I202" s="89"/>
    </row>
    <row r="203" spans="1:9">
      <c r="A203" s="23">
        <v>2040299</v>
      </c>
      <c r="B203" s="90" t="s">
        <v>192</v>
      </c>
      <c r="C203" s="84">
        <v>4983</v>
      </c>
      <c r="D203" s="84">
        <v>5703.6</v>
      </c>
      <c r="E203" s="84">
        <v>11821</v>
      </c>
      <c r="F203" s="84">
        <v>8667</v>
      </c>
      <c r="G203" s="88"/>
      <c r="H203" s="89"/>
      <c r="I203" s="89"/>
    </row>
    <row r="204" spans="1:9">
      <c r="A204" s="23">
        <v>20404</v>
      </c>
      <c r="B204" s="83" t="s">
        <v>193</v>
      </c>
      <c r="C204" s="84">
        <v>2758</v>
      </c>
      <c r="D204" s="84">
        <v>3352.295952</v>
      </c>
      <c r="E204" s="84">
        <v>3544</v>
      </c>
      <c r="F204" s="84">
        <v>3116</v>
      </c>
      <c r="G204" s="88"/>
      <c r="H204" s="89"/>
      <c r="I204" s="89"/>
    </row>
    <row r="205" spans="1:9">
      <c r="A205" s="23">
        <v>2040401</v>
      </c>
      <c r="B205" s="90" t="s">
        <v>63</v>
      </c>
      <c r="C205" s="84">
        <v>2374</v>
      </c>
      <c r="D205" s="84">
        <v>2660.475952</v>
      </c>
      <c r="E205" s="84">
        <v>2852</v>
      </c>
      <c r="F205" s="84">
        <v>2627</v>
      </c>
      <c r="G205" s="88"/>
      <c r="H205" s="89"/>
      <c r="I205" s="89"/>
    </row>
    <row r="206" spans="1:9">
      <c r="A206" s="23">
        <v>2040402</v>
      </c>
      <c r="B206" s="90" t="s">
        <v>64</v>
      </c>
      <c r="C206" s="84">
        <v>183</v>
      </c>
      <c r="D206" s="84">
        <v>256.8</v>
      </c>
      <c r="E206" s="84">
        <v>257</v>
      </c>
      <c r="F206" s="84">
        <v>178</v>
      </c>
      <c r="G206" s="88"/>
      <c r="H206" s="89"/>
      <c r="I206" s="89"/>
    </row>
    <row r="207" spans="1:9">
      <c r="A207" s="23">
        <v>2040450</v>
      </c>
      <c r="B207" s="90" t="s">
        <v>68</v>
      </c>
      <c r="C207" s="84">
        <v>113</v>
      </c>
      <c r="D207" s="84">
        <v>130.02</v>
      </c>
      <c r="E207" s="84">
        <v>130</v>
      </c>
      <c r="F207" s="84">
        <v>123</v>
      </c>
      <c r="G207" s="88"/>
      <c r="H207" s="89"/>
      <c r="I207" s="89"/>
    </row>
    <row r="208" spans="1:9">
      <c r="A208" s="23">
        <v>2040499</v>
      </c>
      <c r="B208" s="90" t="s">
        <v>194</v>
      </c>
      <c r="C208" s="84">
        <v>88</v>
      </c>
      <c r="D208" s="84">
        <v>305</v>
      </c>
      <c r="E208" s="84">
        <v>305</v>
      </c>
      <c r="F208" s="84">
        <v>188</v>
      </c>
      <c r="G208" s="88"/>
      <c r="H208" s="89"/>
      <c r="I208" s="89"/>
    </row>
    <row r="209" spans="1:9">
      <c r="A209" s="23">
        <v>20405</v>
      </c>
      <c r="B209" s="83" t="s">
        <v>195</v>
      </c>
      <c r="C209" s="84">
        <v>6241</v>
      </c>
      <c r="D209" s="84">
        <v>7274.507675</v>
      </c>
      <c r="E209" s="84">
        <v>7691</v>
      </c>
      <c r="F209" s="84">
        <v>6644</v>
      </c>
      <c r="G209" s="88"/>
      <c r="H209" s="89"/>
      <c r="I209" s="89"/>
    </row>
    <row r="210" spans="1:9">
      <c r="A210" s="23">
        <v>2040501</v>
      </c>
      <c r="B210" s="90" t="s">
        <v>63</v>
      </c>
      <c r="C210" s="84">
        <v>4607</v>
      </c>
      <c r="D210" s="84">
        <v>5171.787675</v>
      </c>
      <c r="E210" s="84">
        <v>5514</v>
      </c>
      <c r="F210" s="84">
        <v>5107</v>
      </c>
      <c r="G210" s="88"/>
      <c r="H210" s="89"/>
      <c r="I210" s="89"/>
    </row>
    <row r="211" spans="1:9">
      <c r="A211" s="23">
        <v>2040502</v>
      </c>
      <c r="B211" s="90" t="s">
        <v>64</v>
      </c>
      <c r="C211" s="84">
        <v>325</v>
      </c>
      <c r="D211" s="84">
        <v>145</v>
      </c>
      <c r="E211" s="84">
        <v>145</v>
      </c>
      <c r="F211" s="84">
        <v>131</v>
      </c>
      <c r="G211" s="88"/>
      <c r="H211" s="89"/>
      <c r="I211" s="89"/>
    </row>
    <row r="212" spans="1:9">
      <c r="A212" s="23">
        <v>2040505</v>
      </c>
      <c r="B212" s="90" t="s">
        <v>196</v>
      </c>
      <c r="C212" s="84">
        <v>50</v>
      </c>
      <c r="D212" s="84"/>
      <c r="E212" s="84">
        <v>0</v>
      </c>
      <c r="F212" s="84">
        <v>0</v>
      </c>
      <c r="G212" s="88"/>
      <c r="H212" s="89"/>
      <c r="I212" s="89"/>
    </row>
    <row r="213" spans="1:9">
      <c r="A213" s="23">
        <v>2040550</v>
      </c>
      <c r="B213" s="90" t="s">
        <v>68</v>
      </c>
      <c r="C213" s="84">
        <v>269</v>
      </c>
      <c r="D213" s="84">
        <v>280.32</v>
      </c>
      <c r="E213" s="84">
        <v>295</v>
      </c>
      <c r="F213" s="84">
        <v>323</v>
      </c>
      <c r="G213" s="88"/>
      <c r="H213" s="89"/>
      <c r="I213" s="89"/>
    </row>
    <row r="214" spans="1:9">
      <c r="A214" s="23">
        <v>2040599</v>
      </c>
      <c r="B214" s="90" t="s">
        <v>197</v>
      </c>
      <c r="C214" s="84">
        <v>990</v>
      </c>
      <c r="D214" s="84">
        <v>1677.4</v>
      </c>
      <c r="E214" s="84">
        <v>1737</v>
      </c>
      <c r="F214" s="84">
        <v>1083</v>
      </c>
      <c r="G214" s="88"/>
      <c r="H214" s="89"/>
      <c r="I214" s="89"/>
    </row>
    <row r="215" spans="1:9">
      <c r="A215" s="23">
        <v>20406</v>
      </c>
      <c r="B215" s="83" t="s">
        <v>198</v>
      </c>
      <c r="C215" s="84">
        <v>1846</v>
      </c>
      <c r="D215" s="84">
        <v>2162.0017</v>
      </c>
      <c r="E215" s="84">
        <v>2305</v>
      </c>
      <c r="F215" s="84">
        <v>2185</v>
      </c>
      <c r="G215" s="88"/>
      <c r="H215" s="89"/>
      <c r="I215" s="89"/>
    </row>
    <row r="216" spans="1:9">
      <c r="A216" s="23">
        <v>2040601</v>
      </c>
      <c r="B216" s="90" t="s">
        <v>63</v>
      </c>
      <c r="C216" s="84">
        <v>1318</v>
      </c>
      <c r="D216" s="84">
        <v>1331.2017</v>
      </c>
      <c r="E216" s="84">
        <v>1443</v>
      </c>
      <c r="F216" s="84">
        <v>1384</v>
      </c>
      <c r="G216" s="88"/>
      <c r="H216" s="89"/>
      <c r="I216" s="89"/>
    </row>
    <row r="217" spans="1:9">
      <c r="A217" s="23">
        <v>2040604</v>
      </c>
      <c r="B217" s="90" t="s">
        <v>199</v>
      </c>
      <c r="C217" s="84">
        <v>144</v>
      </c>
      <c r="D217" s="84">
        <v>181.4</v>
      </c>
      <c r="E217" s="84">
        <v>181</v>
      </c>
      <c r="F217" s="84">
        <v>165</v>
      </c>
      <c r="G217" s="88"/>
      <c r="H217" s="89"/>
      <c r="I217" s="89"/>
    </row>
    <row r="218" spans="1:9">
      <c r="A218" s="23">
        <v>2040605</v>
      </c>
      <c r="B218" s="90" t="s">
        <v>200</v>
      </c>
      <c r="C218" s="84">
        <v>60</v>
      </c>
      <c r="D218" s="84">
        <v>265</v>
      </c>
      <c r="E218" s="84">
        <v>265</v>
      </c>
      <c r="F218" s="84">
        <v>262</v>
      </c>
      <c r="G218" s="88"/>
      <c r="H218" s="89"/>
      <c r="I218" s="89"/>
    </row>
    <row r="219" spans="1:9">
      <c r="A219" s="23">
        <v>2040606</v>
      </c>
      <c r="B219" s="90" t="s">
        <v>201</v>
      </c>
      <c r="C219" s="84">
        <v>3</v>
      </c>
      <c r="D219" s="84">
        <v>3</v>
      </c>
      <c r="E219" s="84">
        <v>3</v>
      </c>
      <c r="F219" s="84">
        <v>3</v>
      </c>
      <c r="G219" s="88"/>
      <c r="H219" s="89"/>
      <c r="I219" s="89"/>
    </row>
    <row r="220" spans="1:9">
      <c r="A220" s="23">
        <v>2040607</v>
      </c>
      <c r="B220" s="90" t="s">
        <v>202</v>
      </c>
      <c r="C220" s="84">
        <v>80</v>
      </c>
      <c r="D220" s="84">
        <v>80</v>
      </c>
      <c r="E220" s="84">
        <v>80</v>
      </c>
      <c r="F220" s="84">
        <v>80</v>
      </c>
      <c r="G220" s="88"/>
      <c r="H220" s="89"/>
      <c r="I220" s="89"/>
    </row>
    <row r="221" spans="1:9">
      <c r="A221" s="23">
        <v>2040610</v>
      </c>
      <c r="B221" s="90" t="s">
        <v>203</v>
      </c>
      <c r="C221" s="84">
        <v>139</v>
      </c>
      <c r="D221" s="84">
        <v>248</v>
      </c>
      <c r="E221" s="84">
        <v>265</v>
      </c>
      <c r="F221" s="84">
        <v>234</v>
      </c>
      <c r="G221" s="88"/>
      <c r="H221" s="89"/>
      <c r="I221" s="89"/>
    </row>
    <row r="222" spans="1:9">
      <c r="A222" s="23">
        <v>2040699</v>
      </c>
      <c r="B222" s="90" t="s">
        <v>204</v>
      </c>
      <c r="C222" s="84">
        <v>102</v>
      </c>
      <c r="D222" s="84">
        <v>53.4</v>
      </c>
      <c r="E222" s="84">
        <v>68</v>
      </c>
      <c r="F222" s="84">
        <v>57</v>
      </c>
      <c r="G222" s="88"/>
      <c r="H222" s="89"/>
      <c r="I222" s="89"/>
    </row>
    <row r="223" spans="1:9">
      <c r="A223" s="23">
        <v>20499</v>
      </c>
      <c r="B223" s="83" t="s">
        <v>205</v>
      </c>
      <c r="C223" s="84">
        <v>694</v>
      </c>
      <c r="D223" s="84">
        <v>1000</v>
      </c>
      <c r="E223" s="84">
        <v>2296</v>
      </c>
      <c r="F223" s="84">
        <v>3186</v>
      </c>
      <c r="G223" s="88"/>
      <c r="H223" s="89"/>
      <c r="I223" s="89"/>
    </row>
    <row r="224" spans="1:9">
      <c r="A224" s="23">
        <v>2049901</v>
      </c>
      <c r="B224" s="90" t="s">
        <v>206</v>
      </c>
      <c r="C224" s="84">
        <v>110</v>
      </c>
      <c r="D224" s="84">
        <v>1000</v>
      </c>
      <c r="E224" s="84">
        <v>2296</v>
      </c>
      <c r="F224" s="84">
        <v>3186</v>
      </c>
      <c r="G224" s="88"/>
      <c r="H224" s="89"/>
      <c r="I224" s="89"/>
    </row>
    <row r="225" spans="1:9">
      <c r="A225" s="23">
        <v>2049902</v>
      </c>
      <c r="B225" s="90" t="s">
        <v>207</v>
      </c>
      <c r="C225" s="84">
        <v>584</v>
      </c>
      <c r="D225" s="84"/>
      <c r="E225" s="84">
        <v>0</v>
      </c>
      <c r="F225" s="84"/>
      <c r="G225" s="88"/>
      <c r="H225" s="89"/>
      <c r="I225" s="89"/>
    </row>
    <row r="226" spans="1:14">
      <c r="A226" s="23">
        <v>205</v>
      </c>
      <c r="B226" s="83" t="s">
        <v>208</v>
      </c>
      <c r="C226" s="84">
        <v>175131</v>
      </c>
      <c r="D226" s="84">
        <v>185459.921197</v>
      </c>
      <c r="E226" s="84">
        <v>199100</v>
      </c>
      <c r="F226" s="84">
        <v>199298</v>
      </c>
      <c r="G226" s="86">
        <f>F226/C226-1</f>
        <v>0.137993844607751</v>
      </c>
      <c r="H226" s="87">
        <f>F226/E226</f>
        <v>1.00099447513812</v>
      </c>
      <c r="I226" s="94" t="s">
        <v>209</v>
      </c>
      <c r="M226" s="103"/>
      <c r="N226" s="103"/>
    </row>
    <row r="227" spans="1:9">
      <c r="A227" s="23">
        <v>20501</v>
      </c>
      <c r="B227" s="83" t="s">
        <v>210</v>
      </c>
      <c r="C227" s="84">
        <v>2889</v>
      </c>
      <c r="D227" s="84">
        <v>3065.975357</v>
      </c>
      <c r="E227" s="84">
        <v>3410</v>
      </c>
      <c r="F227" s="84">
        <v>3374</v>
      </c>
      <c r="G227" s="88"/>
      <c r="H227" s="89"/>
      <c r="I227" s="89"/>
    </row>
    <row r="228" spans="1:9">
      <c r="A228" s="23">
        <v>2050101</v>
      </c>
      <c r="B228" s="90" t="s">
        <v>63</v>
      </c>
      <c r="C228" s="84">
        <v>303</v>
      </c>
      <c r="D228" s="84">
        <v>325.7119</v>
      </c>
      <c r="E228" s="84">
        <v>326</v>
      </c>
      <c r="F228" s="84">
        <v>326</v>
      </c>
      <c r="G228" s="88"/>
      <c r="H228" s="89"/>
      <c r="I228" s="89"/>
    </row>
    <row r="229" spans="1:9">
      <c r="A229" s="23">
        <v>2050102</v>
      </c>
      <c r="B229" s="90" t="s">
        <v>64</v>
      </c>
      <c r="C229" s="84">
        <v>9</v>
      </c>
      <c r="D229" s="84"/>
      <c r="E229" s="84">
        <v>0</v>
      </c>
      <c r="F229" s="84">
        <v>0</v>
      </c>
      <c r="G229" s="88"/>
      <c r="H229" s="89"/>
      <c r="I229" s="89"/>
    </row>
    <row r="230" spans="1:9">
      <c r="A230" s="23">
        <v>2050199</v>
      </c>
      <c r="B230" s="90" t="s">
        <v>211</v>
      </c>
      <c r="C230" s="84">
        <v>2577</v>
      </c>
      <c r="D230" s="84">
        <v>2740.263457</v>
      </c>
      <c r="E230" s="84">
        <v>3084</v>
      </c>
      <c r="F230" s="84">
        <v>3048</v>
      </c>
      <c r="G230" s="88"/>
      <c r="H230" s="89"/>
      <c r="I230" s="89"/>
    </row>
    <row r="231" spans="1:9">
      <c r="A231" s="23">
        <v>20502</v>
      </c>
      <c r="B231" s="83" t="s">
        <v>212</v>
      </c>
      <c r="C231" s="84">
        <v>147741</v>
      </c>
      <c r="D231" s="84">
        <v>149974.51706</v>
      </c>
      <c r="E231" s="84">
        <v>163990</v>
      </c>
      <c r="F231" s="84">
        <v>162435</v>
      </c>
      <c r="G231" s="88"/>
      <c r="H231" s="89"/>
      <c r="I231" s="89"/>
    </row>
    <row r="232" spans="1:9">
      <c r="A232" s="23">
        <v>2050201</v>
      </c>
      <c r="B232" s="90" t="s">
        <v>213</v>
      </c>
      <c r="C232" s="84">
        <v>12551</v>
      </c>
      <c r="D232" s="84">
        <v>15964.8519</v>
      </c>
      <c r="E232" s="84">
        <v>16500</v>
      </c>
      <c r="F232" s="84">
        <v>15368</v>
      </c>
      <c r="G232" s="88"/>
      <c r="H232" s="89"/>
      <c r="I232" s="89"/>
    </row>
    <row r="233" spans="1:9">
      <c r="A233" s="23">
        <v>2050202</v>
      </c>
      <c r="B233" s="90" t="s">
        <v>214</v>
      </c>
      <c r="C233" s="84">
        <v>65347</v>
      </c>
      <c r="D233" s="84">
        <v>59456.52292</v>
      </c>
      <c r="E233" s="84">
        <v>64687</v>
      </c>
      <c r="F233" s="84">
        <v>65715</v>
      </c>
      <c r="G233" s="88"/>
      <c r="H233" s="89"/>
      <c r="I233" s="89"/>
    </row>
    <row r="234" spans="1:9">
      <c r="A234" s="23">
        <v>2050203</v>
      </c>
      <c r="B234" s="90" t="s">
        <v>215</v>
      </c>
      <c r="C234" s="84">
        <v>39621</v>
      </c>
      <c r="D234" s="84">
        <v>37812.008</v>
      </c>
      <c r="E234" s="84">
        <v>40246</v>
      </c>
      <c r="F234" s="84">
        <v>40705</v>
      </c>
      <c r="G234" s="88"/>
      <c r="H234" s="89"/>
      <c r="I234" s="89"/>
    </row>
    <row r="235" spans="1:9">
      <c r="A235" s="23">
        <v>2050204</v>
      </c>
      <c r="B235" s="90" t="s">
        <v>216</v>
      </c>
      <c r="C235" s="84">
        <v>21434</v>
      </c>
      <c r="D235" s="84">
        <v>21178.85324</v>
      </c>
      <c r="E235" s="84">
        <v>24044</v>
      </c>
      <c r="F235" s="84">
        <v>23072</v>
      </c>
      <c r="G235" s="88"/>
      <c r="H235" s="89"/>
      <c r="I235" s="89"/>
    </row>
    <row r="236" spans="1:9">
      <c r="A236" s="23">
        <v>2050205</v>
      </c>
      <c r="B236" s="90" t="s">
        <v>217</v>
      </c>
      <c r="C236" s="84">
        <v>16</v>
      </c>
      <c r="D236" s="84"/>
      <c r="E236" s="84">
        <v>0</v>
      </c>
      <c r="F236" s="84">
        <v>21</v>
      </c>
      <c r="G236" s="88"/>
      <c r="H236" s="89"/>
      <c r="I236" s="89"/>
    </row>
    <row r="237" spans="1:9">
      <c r="A237" s="23">
        <v>2050299</v>
      </c>
      <c r="B237" s="90" t="s">
        <v>218</v>
      </c>
      <c r="C237" s="84">
        <v>8772</v>
      </c>
      <c r="D237" s="84">
        <v>15562.281</v>
      </c>
      <c r="E237" s="84">
        <v>18513</v>
      </c>
      <c r="F237" s="84">
        <v>17554</v>
      </c>
      <c r="G237" s="88"/>
      <c r="H237" s="89"/>
      <c r="I237" s="89"/>
    </row>
    <row r="238" spans="1:9">
      <c r="A238" s="23">
        <v>20503</v>
      </c>
      <c r="B238" s="83" t="s">
        <v>219</v>
      </c>
      <c r="C238" s="84">
        <v>8222</v>
      </c>
      <c r="D238" s="84">
        <v>8376.40484</v>
      </c>
      <c r="E238" s="84">
        <v>10345</v>
      </c>
      <c r="F238" s="84">
        <v>9634</v>
      </c>
      <c r="G238" s="88"/>
      <c r="H238" s="89"/>
      <c r="I238" s="89"/>
    </row>
    <row r="239" spans="1:9">
      <c r="A239" s="23">
        <v>2050302</v>
      </c>
      <c r="B239" s="90" t="s">
        <v>220</v>
      </c>
      <c r="C239" s="84">
        <v>497</v>
      </c>
      <c r="D239" s="84">
        <v>566.986</v>
      </c>
      <c r="E239" s="84">
        <v>567</v>
      </c>
      <c r="F239" s="84">
        <v>534</v>
      </c>
      <c r="G239" s="88"/>
      <c r="H239" s="89"/>
      <c r="I239" s="89"/>
    </row>
    <row r="240" spans="1:9">
      <c r="A240" s="23">
        <v>2050304</v>
      </c>
      <c r="B240" s="90" t="s">
        <v>221</v>
      </c>
      <c r="C240" s="84">
        <v>7506</v>
      </c>
      <c r="D240" s="84">
        <v>7699.41884</v>
      </c>
      <c r="E240" s="84">
        <v>8379</v>
      </c>
      <c r="F240" s="84">
        <v>7701</v>
      </c>
      <c r="G240" s="88"/>
      <c r="H240" s="89"/>
      <c r="I240" s="89"/>
    </row>
    <row r="241" spans="1:9">
      <c r="A241" s="23">
        <v>2050305</v>
      </c>
      <c r="B241" s="90" t="s">
        <v>222</v>
      </c>
      <c r="C241" s="84">
        <v>0</v>
      </c>
      <c r="D241" s="84"/>
      <c r="E241" s="84">
        <v>1139</v>
      </c>
      <c r="F241" s="84">
        <v>1139</v>
      </c>
      <c r="G241" s="88"/>
      <c r="H241" s="89"/>
      <c r="I241" s="89"/>
    </row>
    <row r="242" spans="1:9">
      <c r="A242" s="23">
        <v>2050399</v>
      </c>
      <c r="B242" s="90" t="s">
        <v>223</v>
      </c>
      <c r="C242" s="84">
        <v>219</v>
      </c>
      <c r="D242" s="84">
        <v>110</v>
      </c>
      <c r="E242" s="84">
        <v>260</v>
      </c>
      <c r="F242" s="84">
        <v>260</v>
      </c>
      <c r="G242" s="88"/>
      <c r="H242" s="89"/>
      <c r="I242" s="89"/>
    </row>
    <row r="243" spans="1:9">
      <c r="A243" s="23">
        <v>20507</v>
      </c>
      <c r="B243" s="83" t="s">
        <v>224</v>
      </c>
      <c r="C243" s="84">
        <v>716</v>
      </c>
      <c r="D243" s="84">
        <v>789.32212</v>
      </c>
      <c r="E243" s="84">
        <v>804</v>
      </c>
      <c r="F243" s="84">
        <v>819</v>
      </c>
      <c r="G243" s="88"/>
      <c r="H243" s="89"/>
      <c r="I243" s="89"/>
    </row>
    <row r="244" spans="1:9">
      <c r="A244" s="23">
        <v>2050701</v>
      </c>
      <c r="B244" s="90" t="s">
        <v>225</v>
      </c>
      <c r="C244" s="84">
        <v>716</v>
      </c>
      <c r="D244" s="84">
        <v>789.32212</v>
      </c>
      <c r="E244" s="84">
        <v>804</v>
      </c>
      <c r="F244" s="84">
        <v>819</v>
      </c>
      <c r="G244" s="88"/>
      <c r="H244" s="89"/>
      <c r="I244" s="89"/>
    </row>
    <row r="245" spans="1:9">
      <c r="A245" s="23">
        <v>20508</v>
      </c>
      <c r="B245" s="83" t="s">
        <v>226</v>
      </c>
      <c r="C245" s="84">
        <v>1642</v>
      </c>
      <c r="D245" s="84">
        <v>3495.70182</v>
      </c>
      <c r="E245" s="84">
        <v>2122</v>
      </c>
      <c r="F245" s="84">
        <v>2082</v>
      </c>
      <c r="G245" s="88"/>
      <c r="H245" s="89"/>
      <c r="I245" s="89"/>
    </row>
    <row r="246" spans="1:9">
      <c r="A246" s="23">
        <v>2050801</v>
      </c>
      <c r="B246" s="90" t="s">
        <v>227</v>
      </c>
      <c r="C246" s="84">
        <v>715</v>
      </c>
      <c r="D246" s="84">
        <v>699.0076</v>
      </c>
      <c r="E246" s="84">
        <v>699</v>
      </c>
      <c r="F246" s="84">
        <v>756</v>
      </c>
      <c r="G246" s="88"/>
      <c r="H246" s="89"/>
      <c r="I246" s="89"/>
    </row>
    <row r="247" spans="1:9">
      <c r="A247" s="23">
        <v>2050802</v>
      </c>
      <c r="B247" s="90" t="s">
        <v>228</v>
      </c>
      <c r="C247" s="84">
        <v>705</v>
      </c>
      <c r="D247" s="84">
        <v>746.69422</v>
      </c>
      <c r="E247" s="84">
        <v>747</v>
      </c>
      <c r="F247" s="84">
        <v>699</v>
      </c>
      <c r="G247" s="88"/>
      <c r="H247" s="89"/>
      <c r="I247" s="89"/>
    </row>
    <row r="248" spans="1:9">
      <c r="A248" s="23">
        <v>2050803</v>
      </c>
      <c r="B248" s="90" t="s">
        <v>229</v>
      </c>
      <c r="C248" s="84">
        <v>168</v>
      </c>
      <c r="D248" s="84">
        <v>2050</v>
      </c>
      <c r="E248" s="84">
        <v>676</v>
      </c>
      <c r="F248" s="84">
        <v>627</v>
      </c>
      <c r="G248" s="88"/>
      <c r="H248" s="89"/>
      <c r="I248" s="89"/>
    </row>
    <row r="249" spans="1:9">
      <c r="A249" s="23">
        <v>2050899</v>
      </c>
      <c r="B249" s="90" t="s">
        <v>230</v>
      </c>
      <c r="C249" s="84">
        <v>54</v>
      </c>
      <c r="D249" s="84">
        <v>0</v>
      </c>
      <c r="E249" s="84">
        <v>0</v>
      </c>
      <c r="F249" s="84">
        <v>0</v>
      </c>
      <c r="G249" s="88"/>
      <c r="H249" s="89"/>
      <c r="I249" s="89"/>
    </row>
    <row r="250" spans="1:9">
      <c r="A250" s="23">
        <v>20509</v>
      </c>
      <c r="B250" s="83" t="s">
        <v>231</v>
      </c>
      <c r="C250" s="84">
        <v>12645</v>
      </c>
      <c r="D250" s="84">
        <v>17189</v>
      </c>
      <c r="E250" s="84">
        <v>17497</v>
      </c>
      <c r="F250" s="84">
        <v>19552</v>
      </c>
      <c r="G250" s="88"/>
      <c r="H250" s="89"/>
      <c r="I250" s="89"/>
    </row>
    <row r="251" spans="1:9">
      <c r="A251" s="23">
        <v>2050901</v>
      </c>
      <c r="B251" s="90" t="s">
        <v>232</v>
      </c>
      <c r="C251" s="84">
        <v>6451</v>
      </c>
      <c r="D251" s="84">
        <v>9072</v>
      </c>
      <c r="E251" s="84">
        <v>9072</v>
      </c>
      <c r="F251" s="84">
        <v>220</v>
      </c>
      <c r="G251" s="88"/>
      <c r="H251" s="89"/>
      <c r="I251" s="89"/>
    </row>
    <row r="252" spans="1:9">
      <c r="A252" s="23">
        <v>2050903</v>
      </c>
      <c r="B252" s="90" t="s">
        <v>233</v>
      </c>
      <c r="C252" s="84">
        <v>6</v>
      </c>
      <c r="D252" s="84"/>
      <c r="E252" s="84">
        <v>0</v>
      </c>
      <c r="F252" s="84">
        <v>6</v>
      </c>
      <c r="G252" s="88"/>
      <c r="H252" s="89"/>
      <c r="I252" s="89"/>
    </row>
    <row r="253" spans="1:9">
      <c r="A253" s="23">
        <v>2050999</v>
      </c>
      <c r="B253" s="90" t="s">
        <v>234</v>
      </c>
      <c r="C253" s="84">
        <v>6188</v>
      </c>
      <c r="D253" s="84">
        <v>8117</v>
      </c>
      <c r="E253" s="84">
        <v>8425</v>
      </c>
      <c r="F253" s="84">
        <v>19326</v>
      </c>
      <c r="G253" s="88"/>
      <c r="H253" s="89"/>
      <c r="I253" s="89"/>
    </row>
    <row r="254" spans="1:9">
      <c r="A254" s="23">
        <v>20599</v>
      </c>
      <c r="B254" s="83" t="s">
        <v>235</v>
      </c>
      <c r="C254" s="84">
        <v>1276</v>
      </c>
      <c r="D254" s="84">
        <v>2569</v>
      </c>
      <c r="E254" s="84">
        <v>932</v>
      </c>
      <c r="F254" s="84">
        <v>1402</v>
      </c>
      <c r="G254" s="88"/>
      <c r="H254" s="89"/>
      <c r="I254" s="89"/>
    </row>
    <row r="255" spans="1:9">
      <c r="A255" s="23">
        <v>2059999</v>
      </c>
      <c r="B255" s="90" t="s">
        <v>236</v>
      </c>
      <c r="C255" s="84">
        <v>1276</v>
      </c>
      <c r="D255" s="84">
        <v>2569</v>
      </c>
      <c r="E255" s="84">
        <v>932</v>
      </c>
      <c r="F255" s="84">
        <v>1402</v>
      </c>
      <c r="G255" s="88"/>
      <c r="H255" s="89"/>
      <c r="I255" s="89"/>
    </row>
    <row r="256" spans="1:14">
      <c r="A256" s="23">
        <v>206</v>
      </c>
      <c r="B256" s="83" t="s">
        <v>237</v>
      </c>
      <c r="C256" s="84">
        <v>33537</v>
      </c>
      <c r="D256" s="84">
        <v>30704.6409</v>
      </c>
      <c r="E256" s="84">
        <v>30806</v>
      </c>
      <c r="F256" s="84">
        <v>36863</v>
      </c>
      <c r="G256" s="86">
        <f>F256/C256-1</f>
        <v>0.0991740465754241</v>
      </c>
      <c r="H256" s="87">
        <f>F256/E256</f>
        <v>1.19661754203727</v>
      </c>
      <c r="I256" s="94" t="s">
        <v>238</v>
      </c>
      <c r="M256" s="103"/>
      <c r="N256" s="103"/>
    </row>
    <row r="257" spans="1:9">
      <c r="A257" s="23">
        <v>20601</v>
      </c>
      <c r="B257" s="83" t="s">
        <v>239</v>
      </c>
      <c r="C257" s="84">
        <v>371</v>
      </c>
      <c r="D257" s="84">
        <v>401.2789</v>
      </c>
      <c r="E257" s="84">
        <v>402</v>
      </c>
      <c r="F257" s="84">
        <v>405</v>
      </c>
      <c r="G257" s="88"/>
      <c r="H257" s="89"/>
      <c r="I257" s="89"/>
    </row>
    <row r="258" spans="1:9">
      <c r="A258" s="23">
        <v>2060101</v>
      </c>
      <c r="B258" s="90" t="s">
        <v>63</v>
      </c>
      <c r="C258" s="84">
        <v>221</v>
      </c>
      <c r="D258" s="84">
        <v>222.7737</v>
      </c>
      <c r="E258" s="84">
        <v>223</v>
      </c>
      <c r="F258" s="84">
        <v>244</v>
      </c>
      <c r="G258" s="88"/>
      <c r="H258" s="89"/>
      <c r="I258" s="89"/>
    </row>
    <row r="259" spans="1:9">
      <c r="A259" s="23">
        <v>2060199</v>
      </c>
      <c r="B259" s="90" t="s">
        <v>240</v>
      </c>
      <c r="C259" s="84">
        <v>150</v>
      </c>
      <c r="D259" s="84">
        <v>178.5052</v>
      </c>
      <c r="E259" s="84">
        <v>179</v>
      </c>
      <c r="F259" s="84">
        <v>161</v>
      </c>
      <c r="G259" s="88"/>
      <c r="H259" s="89"/>
      <c r="I259" s="89"/>
    </row>
    <row r="260" spans="1:9">
      <c r="A260" s="23">
        <v>20603</v>
      </c>
      <c r="B260" s="83" t="s">
        <v>241</v>
      </c>
      <c r="C260" s="84">
        <v>173</v>
      </c>
      <c r="D260" s="84">
        <v>160.8644</v>
      </c>
      <c r="E260" s="84">
        <v>161</v>
      </c>
      <c r="F260" s="84">
        <v>160</v>
      </c>
      <c r="G260" s="88"/>
      <c r="H260" s="89"/>
      <c r="I260" s="89"/>
    </row>
    <row r="261" spans="1:9">
      <c r="A261" s="23">
        <v>2060301</v>
      </c>
      <c r="B261" s="90" t="s">
        <v>242</v>
      </c>
      <c r="C261" s="84">
        <v>156</v>
      </c>
      <c r="D261" s="84">
        <v>141.3644</v>
      </c>
      <c r="E261" s="84">
        <v>141</v>
      </c>
      <c r="F261" s="84">
        <v>141</v>
      </c>
      <c r="G261" s="88"/>
      <c r="H261" s="89"/>
      <c r="I261" s="89"/>
    </row>
    <row r="262" spans="1:9">
      <c r="A262" s="23">
        <v>2060302</v>
      </c>
      <c r="B262" s="90" t="s">
        <v>243</v>
      </c>
      <c r="C262" s="84">
        <v>17</v>
      </c>
      <c r="D262" s="84">
        <v>19.5</v>
      </c>
      <c r="E262" s="84">
        <v>20</v>
      </c>
      <c r="F262" s="84">
        <v>19</v>
      </c>
      <c r="G262" s="88"/>
      <c r="H262" s="89"/>
      <c r="I262" s="89"/>
    </row>
    <row r="263" spans="1:9">
      <c r="A263" s="23">
        <v>20604</v>
      </c>
      <c r="B263" s="83" t="s">
        <v>244</v>
      </c>
      <c r="C263" s="84">
        <v>16030</v>
      </c>
      <c r="D263" s="84">
        <v>15255</v>
      </c>
      <c r="E263" s="84">
        <v>15255</v>
      </c>
      <c r="F263" s="84">
        <v>15394</v>
      </c>
      <c r="G263" s="88"/>
      <c r="H263" s="89"/>
      <c r="I263" s="89"/>
    </row>
    <row r="264" spans="1:9">
      <c r="A264" s="23">
        <v>2060402</v>
      </c>
      <c r="B264" s="90" t="s">
        <v>245</v>
      </c>
      <c r="C264" s="84">
        <v>2340</v>
      </c>
      <c r="D264" s="84">
        <v>0</v>
      </c>
      <c r="E264" s="84">
        <v>0</v>
      </c>
      <c r="F264" s="84">
        <v>139</v>
      </c>
      <c r="G264" s="88"/>
      <c r="H264" s="89"/>
      <c r="I264" s="89"/>
    </row>
    <row r="265" spans="1:9">
      <c r="A265" s="23">
        <v>2060499</v>
      </c>
      <c r="B265" s="90" t="s">
        <v>246</v>
      </c>
      <c r="C265" s="84">
        <v>13690</v>
      </c>
      <c r="D265" s="84">
        <v>15255</v>
      </c>
      <c r="E265" s="84">
        <v>15255</v>
      </c>
      <c r="F265" s="84">
        <v>15255</v>
      </c>
      <c r="G265" s="88"/>
      <c r="H265" s="89"/>
      <c r="I265" s="89"/>
    </row>
    <row r="266" spans="1:9">
      <c r="A266" s="23">
        <v>20605</v>
      </c>
      <c r="B266" s="83" t="s">
        <v>247</v>
      </c>
      <c r="C266" s="84">
        <v>748</v>
      </c>
      <c r="D266" s="84">
        <v>1950</v>
      </c>
      <c r="E266" s="84">
        <v>1950</v>
      </c>
      <c r="F266" s="84">
        <v>1950</v>
      </c>
      <c r="G266" s="88"/>
      <c r="H266" s="89"/>
      <c r="I266" s="89"/>
    </row>
    <row r="267" spans="1:9">
      <c r="A267" s="23">
        <v>2060502</v>
      </c>
      <c r="B267" s="90" t="s">
        <v>248</v>
      </c>
      <c r="C267" s="84">
        <v>10</v>
      </c>
      <c r="D267" s="84"/>
      <c r="E267" s="84">
        <v>0</v>
      </c>
      <c r="F267" s="84">
        <v>0</v>
      </c>
      <c r="G267" s="88"/>
      <c r="H267" s="89"/>
      <c r="I267" s="89"/>
    </row>
    <row r="268" spans="1:9">
      <c r="A268" s="23">
        <v>2060503</v>
      </c>
      <c r="B268" s="90" t="s">
        <v>249</v>
      </c>
      <c r="C268" s="84">
        <v>738</v>
      </c>
      <c r="D268" s="84">
        <v>1950</v>
      </c>
      <c r="E268" s="84">
        <v>1950</v>
      </c>
      <c r="F268" s="84">
        <v>1950</v>
      </c>
      <c r="G268" s="88"/>
      <c r="H268" s="89"/>
      <c r="I268" s="89"/>
    </row>
    <row r="269" spans="1:9">
      <c r="A269" s="23">
        <v>20607</v>
      </c>
      <c r="B269" s="83" t="s">
        <v>250</v>
      </c>
      <c r="C269" s="84">
        <v>450</v>
      </c>
      <c r="D269" s="84">
        <v>716.8976</v>
      </c>
      <c r="E269" s="84">
        <v>817</v>
      </c>
      <c r="F269" s="84">
        <v>780</v>
      </c>
      <c r="G269" s="88"/>
      <c r="H269" s="89"/>
      <c r="I269" s="89"/>
    </row>
    <row r="270" spans="1:9">
      <c r="A270" s="23">
        <v>2060701</v>
      </c>
      <c r="B270" s="90" t="s">
        <v>242</v>
      </c>
      <c r="C270" s="84">
        <v>153</v>
      </c>
      <c r="D270" s="84">
        <v>164.6776</v>
      </c>
      <c r="E270" s="84">
        <v>170</v>
      </c>
      <c r="F270" s="84">
        <v>191</v>
      </c>
      <c r="G270" s="88"/>
      <c r="H270" s="89"/>
      <c r="I270" s="89"/>
    </row>
    <row r="271" spans="1:9">
      <c r="A271" s="23">
        <v>2060702</v>
      </c>
      <c r="B271" s="90" t="s">
        <v>251</v>
      </c>
      <c r="C271" s="84">
        <v>73</v>
      </c>
      <c r="D271" s="84">
        <v>97</v>
      </c>
      <c r="E271" s="84">
        <v>97</v>
      </c>
      <c r="F271" s="84">
        <v>96</v>
      </c>
      <c r="G271" s="88"/>
      <c r="H271" s="89"/>
      <c r="I271" s="89"/>
    </row>
    <row r="272" spans="1:9">
      <c r="A272" s="23">
        <v>2060703</v>
      </c>
      <c r="B272" s="90" t="s">
        <v>252</v>
      </c>
      <c r="C272" s="84">
        <v>5</v>
      </c>
      <c r="D272" s="84">
        <v>7</v>
      </c>
      <c r="E272" s="84">
        <v>7</v>
      </c>
      <c r="F272" s="84">
        <v>7</v>
      </c>
      <c r="G272" s="88"/>
      <c r="H272" s="89"/>
      <c r="I272" s="89"/>
    </row>
    <row r="273" spans="1:9">
      <c r="A273" s="23">
        <v>2060704</v>
      </c>
      <c r="B273" s="90" t="s">
        <v>253</v>
      </c>
      <c r="C273" s="84">
        <v>4</v>
      </c>
      <c r="D273" s="84">
        <v>10</v>
      </c>
      <c r="E273" s="84">
        <v>10</v>
      </c>
      <c r="F273" s="84">
        <v>8</v>
      </c>
      <c r="G273" s="88"/>
      <c r="H273" s="89"/>
      <c r="I273" s="89"/>
    </row>
    <row r="274" spans="1:9">
      <c r="A274" s="23">
        <v>2060799</v>
      </c>
      <c r="B274" s="90" t="s">
        <v>254</v>
      </c>
      <c r="C274" s="84">
        <v>215</v>
      </c>
      <c r="D274" s="84">
        <v>438.22</v>
      </c>
      <c r="E274" s="84">
        <v>533</v>
      </c>
      <c r="F274" s="84">
        <v>478</v>
      </c>
      <c r="G274" s="88"/>
      <c r="H274" s="89"/>
      <c r="I274" s="89"/>
    </row>
    <row r="275" spans="1:9">
      <c r="A275" s="23">
        <v>20608</v>
      </c>
      <c r="B275" s="83" t="s">
        <v>255</v>
      </c>
      <c r="C275" s="84">
        <v>12</v>
      </c>
      <c r="D275" s="84">
        <v>15</v>
      </c>
      <c r="E275" s="84">
        <v>15</v>
      </c>
      <c r="F275" s="84">
        <v>5</v>
      </c>
      <c r="G275" s="88"/>
      <c r="H275" s="89"/>
      <c r="I275" s="89"/>
    </row>
    <row r="276" spans="1:9">
      <c r="A276" s="23">
        <v>2060899</v>
      </c>
      <c r="B276" s="90" t="s">
        <v>256</v>
      </c>
      <c r="C276" s="84">
        <v>12</v>
      </c>
      <c r="D276" s="84">
        <v>15</v>
      </c>
      <c r="E276" s="84">
        <v>15</v>
      </c>
      <c r="F276" s="84">
        <v>5</v>
      </c>
      <c r="G276" s="88"/>
      <c r="H276" s="89"/>
      <c r="I276" s="89"/>
    </row>
    <row r="277" spans="1:9">
      <c r="A277" s="23">
        <v>20699</v>
      </c>
      <c r="B277" s="83" t="s">
        <v>257</v>
      </c>
      <c r="C277" s="84">
        <v>15753</v>
      </c>
      <c r="D277" s="84">
        <v>12205.6</v>
      </c>
      <c r="E277" s="84">
        <v>12206</v>
      </c>
      <c r="F277" s="84">
        <v>18169</v>
      </c>
      <c r="G277" s="88"/>
      <c r="H277" s="89"/>
      <c r="I277" s="89"/>
    </row>
    <row r="278" spans="1:9">
      <c r="A278" s="23">
        <v>2069901</v>
      </c>
      <c r="B278" s="90" t="s">
        <v>258</v>
      </c>
      <c r="C278" s="84">
        <v>135</v>
      </c>
      <c r="D278" s="84"/>
      <c r="E278" s="84">
        <v>0</v>
      </c>
      <c r="F278" s="84">
        <v>0</v>
      </c>
      <c r="G278" s="88"/>
      <c r="H278" s="89"/>
      <c r="I278" s="89"/>
    </row>
    <row r="279" spans="1:9">
      <c r="A279" s="23">
        <v>2069999</v>
      </c>
      <c r="B279" s="90" t="s">
        <v>259</v>
      </c>
      <c r="C279" s="84">
        <v>15618</v>
      </c>
      <c r="D279" s="84">
        <v>12205.6</v>
      </c>
      <c r="E279" s="84">
        <v>12206</v>
      </c>
      <c r="F279" s="84">
        <v>18169</v>
      </c>
      <c r="G279" s="88"/>
      <c r="H279" s="89"/>
      <c r="I279" s="89"/>
    </row>
    <row r="280" spans="1:14">
      <c r="A280" s="23">
        <v>207</v>
      </c>
      <c r="B280" s="83" t="s">
        <v>260</v>
      </c>
      <c r="C280" s="84">
        <v>9532</v>
      </c>
      <c r="D280" s="84">
        <v>14090.2824</v>
      </c>
      <c r="E280" s="84">
        <v>15165</v>
      </c>
      <c r="F280" s="84">
        <v>11941</v>
      </c>
      <c r="G280" s="86">
        <f>F280/C280-1</f>
        <v>0.252727654217373</v>
      </c>
      <c r="H280" s="87">
        <f>F280/E280</f>
        <v>0.787405209363666</v>
      </c>
      <c r="I280" s="94" t="s">
        <v>238</v>
      </c>
      <c r="M280" s="103"/>
      <c r="N280" s="103"/>
    </row>
    <row r="281" spans="1:9">
      <c r="A281" s="23">
        <v>20701</v>
      </c>
      <c r="B281" s="83" t="s">
        <v>261</v>
      </c>
      <c r="C281" s="84">
        <v>5327</v>
      </c>
      <c r="D281" s="84">
        <v>8958.8926</v>
      </c>
      <c r="E281" s="84">
        <v>9500</v>
      </c>
      <c r="F281" s="84">
        <v>8283</v>
      </c>
      <c r="G281" s="88"/>
      <c r="H281" s="89"/>
      <c r="I281" s="96"/>
    </row>
    <row r="282" spans="1:9">
      <c r="A282" s="23">
        <v>2070101</v>
      </c>
      <c r="B282" s="90" t="s">
        <v>63</v>
      </c>
      <c r="C282" s="84">
        <v>808</v>
      </c>
      <c r="D282" s="84">
        <v>1161.471</v>
      </c>
      <c r="E282" s="84">
        <v>1211</v>
      </c>
      <c r="F282" s="84">
        <v>1192</v>
      </c>
      <c r="G282" s="88"/>
      <c r="H282" s="89"/>
      <c r="I282" s="96"/>
    </row>
    <row r="283" spans="1:9">
      <c r="A283" s="23">
        <v>2070102</v>
      </c>
      <c r="B283" s="90" t="s">
        <v>64</v>
      </c>
      <c r="C283" s="84">
        <v>25</v>
      </c>
      <c r="D283" s="84">
        <v>13</v>
      </c>
      <c r="E283" s="84">
        <v>13</v>
      </c>
      <c r="F283" s="84">
        <v>9</v>
      </c>
      <c r="G283" s="88"/>
      <c r="H283" s="89"/>
      <c r="I283" s="96"/>
    </row>
    <row r="284" spans="1:9">
      <c r="A284" s="23">
        <v>2070104</v>
      </c>
      <c r="B284" s="90" t="s">
        <v>262</v>
      </c>
      <c r="C284" s="84">
        <v>343</v>
      </c>
      <c r="D284" s="84">
        <v>351.6024</v>
      </c>
      <c r="E284" s="84">
        <v>352</v>
      </c>
      <c r="F284" s="84">
        <v>387</v>
      </c>
      <c r="G284" s="88"/>
      <c r="H284" s="89"/>
      <c r="I284" s="96"/>
    </row>
    <row r="285" spans="1:9">
      <c r="A285" s="23">
        <v>2070106</v>
      </c>
      <c r="B285" s="90" t="s">
        <v>263</v>
      </c>
      <c r="C285" s="84">
        <v>375</v>
      </c>
      <c r="D285" s="84">
        <v>267.3504</v>
      </c>
      <c r="E285" s="84">
        <v>267</v>
      </c>
      <c r="F285" s="84">
        <v>0</v>
      </c>
      <c r="G285" s="88"/>
      <c r="H285" s="89"/>
      <c r="I285" s="96"/>
    </row>
    <row r="286" spans="1:9">
      <c r="A286" s="23">
        <v>2070107</v>
      </c>
      <c r="B286" s="90" t="s">
        <v>264</v>
      </c>
      <c r="C286" s="84">
        <v>561</v>
      </c>
      <c r="D286" s="84">
        <v>530.144</v>
      </c>
      <c r="E286" s="84">
        <v>604</v>
      </c>
      <c r="F286" s="84">
        <v>0</v>
      </c>
      <c r="G286" s="88"/>
      <c r="H286" s="89"/>
      <c r="I286" s="96"/>
    </row>
    <row r="287" spans="1:9">
      <c r="A287" s="23">
        <v>2070108</v>
      </c>
      <c r="B287" s="90" t="s">
        <v>265</v>
      </c>
      <c r="C287" s="84">
        <v>52</v>
      </c>
      <c r="D287" s="84">
        <v>500</v>
      </c>
      <c r="E287" s="84">
        <v>500</v>
      </c>
      <c r="F287" s="84">
        <v>383</v>
      </c>
      <c r="G287" s="88"/>
      <c r="H287" s="89"/>
      <c r="I287" s="96"/>
    </row>
    <row r="288" spans="1:9">
      <c r="A288" s="23">
        <v>2070109</v>
      </c>
      <c r="B288" s="90" t="s">
        <v>266</v>
      </c>
      <c r="C288" s="84">
        <v>2409</v>
      </c>
      <c r="D288" s="84">
        <v>3144.31</v>
      </c>
      <c r="E288" s="84">
        <v>3159</v>
      </c>
      <c r="F288" s="84">
        <v>3045</v>
      </c>
      <c r="G288" s="88"/>
      <c r="H288" s="89"/>
      <c r="I288" s="96"/>
    </row>
    <row r="289" spans="1:9">
      <c r="A289" s="23">
        <v>2070110</v>
      </c>
      <c r="B289" s="90" t="s">
        <v>267</v>
      </c>
      <c r="C289" s="84">
        <v>15</v>
      </c>
      <c r="D289" s="84"/>
      <c r="E289" s="84">
        <v>0</v>
      </c>
      <c r="F289" s="84">
        <v>0</v>
      </c>
      <c r="G289" s="88"/>
      <c r="H289" s="89"/>
      <c r="I289" s="96"/>
    </row>
    <row r="290" spans="1:9">
      <c r="A290" s="23">
        <v>2070111</v>
      </c>
      <c r="B290" s="90" t="s">
        <v>268</v>
      </c>
      <c r="C290" s="84">
        <v>231</v>
      </c>
      <c r="D290" s="84">
        <v>105.5</v>
      </c>
      <c r="E290" s="84">
        <v>256</v>
      </c>
      <c r="F290" s="84">
        <v>223</v>
      </c>
      <c r="G290" s="88"/>
      <c r="H290" s="89"/>
      <c r="I290" s="96"/>
    </row>
    <row r="291" spans="1:9">
      <c r="A291" s="23">
        <v>2070112</v>
      </c>
      <c r="B291" s="90" t="s">
        <v>269</v>
      </c>
      <c r="C291" s="84">
        <v>10</v>
      </c>
      <c r="D291" s="84">
        <v>12.6</v>
      </c>
      <c r="E291" s="84">
        <v>13</v>
      </c>
      <c r="F291" s="84">
        <v>12</v>
      </c>
      <c r="G291" s="88"/>
      <c r="H291" s="89"/>
      <c r="I291" s="96"/>
    </row>
    <row r="292" spans="1:9">
      <c r="A292" s="23">
        <v>2070113</v>
      </c>
      <c r="B292" s="90" t="s">
        <v>270</v>
      </c>
      <c r="C292" s="84"/>
      <c r="D292" s="84">
        <v>572</v>
      </c>
      <c r="E292" s="84">
        <v>572</v>
      </c>
      <c r="F292" s="84">
        <v>461</v>
      </c>
      <c r="G292" s="88"/>
      <c r="H292" s="89"/>
      <c r="I292" s="96"/>
    </row>
    <row r="293" spans="1:9">
      <c r="A293" s="23">
        <v>2070199</v>
      </c>
      <c r="B293" s="90" t="s">
        <v>271</v>
      </c>
      <c r="C293" s="84">
        <v>498</v>
      </c>
      <c r="D293" s="84">
        <v>2300.9148</v>
      </c>
      <c r="E293" s="84">
        <v>2553</v>
      </c>
      <c r="F293" s="84">
        <v>2571</v>
      </c>
      <c r="G293" s="88"/>
      <c r="H293" s="89"/>
      <c r="I293" s="96"/>
    </row>
    <row r="294" spans="1:9">
      <c r="A294" s="23">
        <v>20702</v>
      </c>
      <c r="B294" s="83" t="s">
        <v>272</v>
      </c>
      <c r="C294" s="84">
        <v>1810</v>
      </c>
      <c r="D294" s="84">
        <v>1385.4332</v>
      </c>
      <c r="E294" s="84">
        <v>1394</v>
      </c>
      <c r="F294" s="84">
        <v>1414</v>
      </c>
      <c r="G294" s="88"/>
      <c r="H294" s="89"/>
      <c r="I294" s="96"/>
    </row>
    <row r="295" spans="1:9">
      <c r="A295" s="23">
        <v>2070204</v>
      </c>
      <c r="B295" s="90" t="s">
        <v>273</v>
      </c>
      <c r="C295" s="84">
        <v>211</v>
      </c>
      <c r="D295" s="84">
        <v>28.4</v>
      </c>
      <c r="E295" s="84">
        <v>28</v>
      </c>
      <c r="F295" s="84">
        <v>184</v>
      </c>
      <c r="G295" s="88"/>
      <c r="H295" s="89"/>
      <c r="I295" s="96"/>
    </row>
    <row r="296" spans="1:9">
      <c r="A296" s="23">
        <v>2070205</v>
      </c>
      <c r="B296" s="90" t="s">
        <v>274</v>
      </c>
      <c r="C296" s="84">
        <v>799</v>
      </c>
      <c r="D296" s="84">
        <v>1087.6742</v>
      </c>
      <c r="E296" s="84">
        <v>1088</v>
      </c>
      <c r="F296" s="84">
        <v>945</v>
      </c>
      <c r="G296" s="88"/>
      <c r="H296" s="89"/>
      <c r="I296" s="96"/>
    </row>
    <row r="297" spans="1:9">
      <c r="A297" s="23">
        <v>2070206</v>
      </c>
      <c r="B297" s="90" t="s">
        <v>275</v>
      </c>
      <c r="C297" s="84">
        <v>520</v>
      </c>
      <c r="D297" s="84"/>
      <c r="E297" s="84">
        <v>0</v>
      </c>
      <c r="F297" s="84">
        <v>0</v>
      </c>
      <c r="G297" s="88"/>
      <c r="H297" s="89"/>
      <c r="I297" s="96"/>
    </row>
    <row r="298" spans="1:9">
      <c r="A298" s="23">
        <v>2070299</v>
      </c>
      <c r="B298" s="90" t="s">
        <v>276</v>
      </c>
      <c r="C298" s="84">
        <v>280</v>
      </c>
      <c r="D298" s="84">
        <v>269.359</v>
      </c>
      <c r="E298" s="84">
        <v>278</v>
      </c>
      <c r="F298" s="84">
        <v>285</v>
      </c>
      <c r="G298" s="88"/>
      <c r="H298" s="89"/>
      <c r="I298" s="96"/>
    </row>
    <row r="299" spans="1:9">
      <c r="A299" s="23">
        <v>20703</v>
      </c>
      <c r="B299" s="83" t="s">
        <v>277</v>
      </c>
      <c r="C299" s="84">
        <v>251</v>
      </c>
      <c r="D299" s="84">
        <v>243.2924</v>
      </c>
      <c r="E299" s="84">
        <v>243</v>
      </c>
      <c r="F299" s="84">
        <v>237</v>
      </c>
      <c r="G299" s="88"/>
      <c r="H299" s="89"/>
      <c r="I299" s="96"/>
    </row>
    <row r="300" spans="1:9">
      <c r="A300" s="23">
        <v>2070301</v>
      </c>
      <c r="B300" s="90" t="s">
        <v>63</v>
      </c>
      <c r="C300" s="84">
        <v>141</v>
      </c>
      <c r="D300" s="84">
        <v>145.9512</v>
      </c>
      <c r="E300" s="84">
        <v>146</v>
      </c>
      <c r="F300" s="84">
        <v>141</v>
      </c>
      <c r="G300" s="88"/>
      <c r="H300" s="89"/>
      <c r="I300" s="96"/>
    </row>
    <row r="301" spans="1:9">
      <c r="A301" s="23">
        <v>2070302</v>
      </c>
      <c r="B301" s="90" t="s">
        <v>64</v>
      </c>
      <c r="C301" s="84">
        <v>29</v>
      </c>
      <c r="D301" s="84">
        <v>6.2</v>
      </c>
      <c r="E301" s="84">
        <v>6</v>
      </c>
      <c r="F301" s="84">
        <v>5</v>
      </c>
      <c r="G301" s="88"/>
      <c r="H301" s="89"/>
      <c r="I301" s="96"/>
    </row>
    <row r="302" spans="1:9">
      <c r="A302" s="23">
        <v>2070399</v>
      </c>
      <c r="B302" s="90" t="s">
        <v>278</v>
      </c>
      <c r="C302" s="84">
        <v>81</v>
      </c>
      <c r="D302" s="84">
        <v>91.1412</v>
      </c>
      <c r="E302" s="84">
        <v>91</v>
      </c>
      <c r="F302" s="84">
        <v>91</v>
      </c>
      <c r="G302" s="88"/>
      <c r="H302" s="89"/>
      <c r="I302" s="96"/>
    </row>
    <row r="303" spans="1:9">
      <c r="A303" s="23">
        <v>20704</v>
      </c>
      <c r="B303" s="83" t="s">
        <v>279</v>
      </c>
      <c r="C303" s="84">
        <v>616</v>
      </c>
      <c r="D303" s="84"/>
      <c r="E303" s="84">
        <v>0</v>
      </c>
      <c r="F303" s="84"/>
      <c r="G303" s="88"/>
      <c r="H303" s="89"/>
      <c r="I303" s="96"/>
    </row>
    <row r="304" spans="1:9">
      <c r="A304" s="23">
        <v>2070401</v>
      </c>
      <c r="B304" s="90" t="s">
        <v>63</v>
      </c>
      <c r="C304" s="84">
        <v>118</v>
      </c>
      <c r="D304" s="84"/>
      <c r="E304" s="84">
        <v>0</v>
      </c>
      <c r="F304" s="84"/>
      <c r="G304" s="88"/>
      <c r="H304" s="89"/>
      <c r="I304" s="96"/>
    </row>
    <row r="305" spans="1:9">
      <c r="A305" s="23">
        <v>2070405</v>
      </c>
      <c r="B305" s="90" t="s">
        <v>280</v>
      </c>
      <c r="C305" s="84">
        <v>55</v>
      </c>
      <c r="D305" s="84"/>
      <c r="E305" s="84">
        <v>0</v>
      </c>
      <c r="F305" s="84"/>
      <c r="G305" s="88"/>
      <c r="H305" s="89"/>
      <c r="I305" s="96"/>
    </row>
    <row r="306" spans="1:9">
      <c r="A306" s="23">
        <v>2070406</v>
      </c>
      <c r="B306" s="90" t="s">
        <v>281</v>
      </c>
      <c r="C306" s="84">
        <v>311</v>
      </c>
      <c r="D306" s="84"/>
      <c r="E306" s="84">
        <v>0</v>
      </c>
      <c r="F306" s="84"/>
      <c r="G306" s="88"/>
      <c r="H306" s="89"/>
      <c r="I306" s="96"/>
    </row>
    <row r="307" spans="1:9">
      <c r="A307" s="23">
        <v>2070499</v>
      </c>
      <c r="B307" s="90" t="s">
        <v>282</v>
      </c>
      <c r="C307" s="84">
        <v>132</v>
      </c>
      <c r="D307" s="84"/>
      <c r="E307" s="84">
        <v>0</v>
      </c>
      <c r="F307" s="84"/>
      <c r="G307" s="88"/>
      <c r="H307" s="89"/>
      <c r="I307" s="96"/>
    </row>
    <row r="308" spans="1:9">
      <c r="A308" s="23">
        <v>20706</v>
      </c>
      <c r="B308" s="83" t="s">
        <v>283</v>
      </c>
      <c r="C308" s="84"/>
      <c r="D308" s="84">
        <v>701.766</v>
      </c>
      <c r="E308" s="84">
        <v>702</v>
      </c>
      <c r="F308" s="84">
        <v>0</v>
      </c>
      <c r="G308" s="88"/>
      <c r="H308" s="89"/>
      <c r="I308" s="96"/>
    </row>
    <row r="309" spans="1:9">
      <c r="A309" s="23">
        <v>2070607</v>
      </c>
      <c r="B309" s="90" t="s">
        <v>281</v>
      </c>
      <c r="C309" s="84"/>
      <c r="D309" s="84">
        <v>701.766</v>
      </c>
      <c r="E309" s="84">
        <v>702</v>
      </c>
      <c r="F309" s="84">
        <v>0</v>
      </c>
      <c r="G309" s="88"/>
      <c r="H309" s="89"/>
      <c r="I309" s="96"/>
    </row>
    <row r="310" spans="1:9">
      <c r="A310" s="23">
        <v>20708</v>
      </c>
      <c r="B310" s="83" t="s">
        <v>284</v>
      </c>
      <c r="C310" s="84"/>
      <c r="D310" s="84">
        <v>242.1482</v>
      </c>
      <c r="E310" s="84">
        <v>309</v>
      </c>
      <c r="F310" s="84">
        <v>314</v>
      </c>
      <c r="G310" s="88"/>
      <c r="H310" s="89"/>
      <c r="I310" s="96"/>
    </row>
    <row r="311" spans="1:9">
      <c r="A311" s="23">
        <v>2070801</v>
      </c>
      <c r="B311" s="90" t="s">
        <v>63</v>
      </c>
      <c r="C311" s="84"/>
      <c r="D311" s="84">
        <v>124.2638</v>
      </c>
      <c r="E311" s="84">
        <v>124</v>
      </c>
      <c r="F311" s="84">
        <v>124</v>
      </c>
      <c r="G311" s="88"/>
      <c r="H311" s="89"/>
      <c r="I311" s="96"/>
    </row>
    <row r="312" spans="1:9">
      <c r="A312" s="23">
        <v>2070899</v>
      </c>
      <c r="B312" s="90" t="s">
        <v>285</v>
      </c>
      <c r="C312" s="84"/>
      <c r="D312" s="84">
        <v>117.8844</v>
      </c>
      <c r="E312" s="84">
        <v>185</v>
      </c>
      <c r="F312" s="84">
        <v>190</v>
      </c>
      <c r="G312" s="88"/>
      <c r="H312" s="89"/>
      <c r="I312" s="96"/>
    </row>
    <row r="313" spans="1:9">
      <c r="A313" s="23">
        <v>20799</v>
      </c>
      <c r="B313" s="83" t="s">
        <v>286</v>
      </c>
      <c r="C313" s="84">
        <v>1528</v>
      </c>
      <c r="D313" s="84">
        <v>2558.75</v>
      </c>
      <c r="E313" s="84">
        <v>3017</v>
      </c>
      <c r="F313" s="84">
        <v>1693</v>
      </c>
      <c r="G313" s="88"/>
      <c r="H313" s="89"/>
      <c r="I313" s="96"/>
    </row>
    <row r="314" spans="1:9">
      <c r="A314" s="23">
        <v>2079903</v>
      </c>
      <c r="B314" s="90" t="s">
        <v>287</v>
      </c>
      <c r="C314" s="84">
        <v>544</v>
      </c>
      <c r="D314" s="84">
        <v>1000</v>
      </c>
      <c r="E314" s="84">
        <v>1400</v>
      </c>
      <c r="F314" s="84">
        <v>400</v>
      </c>
      <c r="G314" s="88"/>
      <c r="H314" s="89"/>
      <c r="I314" s="96"/>
    </row>
    <row r="315" spans="1:9">
      <c r="A315" s="23">
        <v>2079999</v>
      </c>
      <c r="B315" s="90" t="s">
        <v>288</v>
      </c>
      <c r="C315" s="84">
        <v>984</v>
      </c>
      <c r="D315" s="84">
        <v>1558.75</v>
      </c>
      <c r="E315" s="84">
        <v>1617</v>
      </c>
      <c r="F315" s="84">
        <v>987</v>
      </c>
      <c r="G315" s="88"/>
      <c r="H315" s="89"/>
      <c r="I315" s="96"/>
    </row>
    <row r="316" spans="1:14">
      <c r="A316" s="23">
        <v>208</v>
      </c>
      <c r="B316" s="83" t="s">
        <v>289</v>
      </c>
      <c r="C316" s="84">
        <v>111852</v>
      </c>
      <c r="D316" s="84">
        <v>120524.253737</v>
      </c>
      <c r="E316" s="84">
        <v>122788</v>
      </c>
      <c r="F316" s="84">
        <v>118939</v>
      </c>
      <c r="G316" s="86">
        <f>F316/C316-1</f>
        <v>0.063360512105282</v>
      </c>
      <c r="H316" s="87">
        <f>F316/E316</f>
        <v>0.968653288594977</v>
      </c>
      <c r="I316" s="94"/>
      <c r="M316" s="103"/>
      <c r="N316" s="103"/>
    </row>
    <row r="317" spans="1:9">
      <c r="A317" s="23">
        <v>20801</v>
      </c>
      <c r="B317" s="83" t="s">
        <v>290</v>
      </c>
      <c r="C317" s="84">
        <v>6762</v>
      </c>
      <c r="D317" s="84">
        <v>6799.980149</v>
      </c>
      <c r="E317" s="84">
        <v>6850</v>
      </c>
      <c r="F317" s="84">
        <v>6292</v>
      </c>
      <c r="G317" s="88"/>
      <c r="H317" s="89"/>
      <c r="I317" s="96"/>
    </row>
    <row r="318" spans="1:9">
      <c r="A318" s="23">
        <v>2080101</v>
      </c>
      <c r="B318" s="90" t="s">
        <v>63</v>
      </c>
      <c r="C318" s="84">
        <v>3080</v>
      </c>
      <c r="D318" s="84">
        <v>3698.246173</v>
      </c>
      <c r="E318" s="84">
        <v>3785</v>
      </c>
      <c r="F318" s="84">
        <v>3429</v>
      </c>
      <c r="G318" s="88"/>
      <c r="H318" s="89"/>
      <c r="I318" s="96"/>
    </row>
    <row r="319" spans="1:9">
      <c r="A319" s="23">
        <v>2080102</v>
      </c>
      <c r="B319" s="90" t="s">
        <v>64</v>
      </c>
      <c r="C319" s="84">
        <v>10</v>
      </c>
      <c r="D319" s="84">
        <v>3.7</v>
      </c>
      <c r="E319" s="84">
        <v>4</v>
      </c>
      <c r="F319" s="84">
        <v>2</v>
      </c>
      <c r="G319" s="88"/>
      <c r="H319" s="89"/>
      <c r="I319" s="96"/>
    </row>
    <row r="320" spans="1:9">
      <c r="A320" s="23">
        <v>2080104</v>
      </c>
      <c r="B320" s="90" t="s">
        <v>291</v>
      </c>
      <c r="C320" s="84">
        <v>44</v>
      </c>
      <c r="D320" s="84">
        <v>150</v>
      </c>
      <c r="E320" s="84">
        <v>70</v>
      </c>
      <c r="F320" s="84">
        <v>58</v>
      </c>
      <c r="G320" s="88"/>
      <c r="H320" s="89"/>
      <c r="I320" s="96"/>
    </row>
    <row r="321" spans="1:9">
      <c r="A321" s="23">
        <v>2080105</v>
      </c>
      <c r="B321" s="90" t="s">
        <v>292</v>
      </c>
      <c r="C321" s="84">
        <v>38</v>
      </c>
      <c r="D321" s="84">
        <v>33.8</v>
      </c>
      <c r="E321" s="84">
        <v>34</v>
      </c>
      <c r="F321" s="84">
        <v>28</v>
      </c>
      <c r="G321" s="88"/>
      <c r="H321" s="89"/>
      <c r="I321" s="96"/>
    </row>
    <row r="322" spans="1:9">
      <c r="A322" s="23">
        <v>2080106</v>
      </c>
      <c r="B322" s="90" t="s">
        <v>293</v>
      </c>
      <c r="C322" s="84">
        <v>24</v>
      </c>
      <c r="D322" s="84">
        <v>36.02</v>
      </c>
      <c r="E322" s="84">
        <v>51</v>
      </c>
      <c r="F322" s="84">
        <v>36</v>
      </c>
      <c r="G322" s="88"/>
      <c r="H322" s="89"/>
      <c r="I322" s="96"/>
    </row>
    <row r="323" spans="1:9">
      <c r="A323" s="23">
        <v>2080107</v>
      </c>
      <c r="B323" s="90" t="s">
        <v>294</v>
      </c>
      <c r="C323" s="84">
        <v>27</v>
      </c>
      <c r="D323" s="84">
        <v>36</v>
      </c>
      <c r="E323" s="84">
        <v>36</v>
      </c>
      <c r="F323" s="84">
        <v>28</v>
      </c>
      <c r="G323" s="88"/>
      <c r="H323" s="89"/>
      <c r="I323" s="96"/>
    </row>
    <row r="324" spans="1:9">
      <c r="A324" s="23">
        <v>2080108</v>
      </c>
      <c r="B324" s="90" t="s">
        <v>95</v>
      </c>
      <c r="C324" s="84">
        <v>263</v>
      </c>
      <c r="D324" s="84">
        <v>150.3512</v>
      </c>
      <c r="E324" s="84">
        <v>180</v>
      </c>
      <c r="F324" s="84">
        <v>142</v>
      </c>
      <c r="G324" s="88"/>
      <c r="H324" s="89"/>
      <c r="I324" s="96"/>
    </row>
    <row r="325" spans="1:9">
      <c r="A325" s="23">
        <v>2080109</v>
      </c>
      <c r="B325" s="90" t="s">
        <v>295</v>
      </c>
      <c r="C325" s="84">
        <v>1026</v>
      </c>
      <c r="D325" s="84">
        <v>992.7</v>
      </c>
      <c r="E325" s="84">
        <v>988</v>
      </c>
      <c r="F325" s="84">
        <v>941</v>
      </c>
      <c r="G325" s="88"/>
      <c r="H325" s="89"/>
      <c r="I325" s="96"/>
    </row>
    <row r="326" spans="1:9">
      <c r="A326" s="23">
        <v>2080110</v>
      </c>
      <c r="B326" s="90" t="s">
        <v>296</v>
      </c>
      <c r="C326" s="84">
        <v>118</v>
      </c>
      <c r="D326" s="84">
        <v>111</v>
      </c>
      <c r="E326" s="84">
        <v>111</v>
      </c>
      <c r="F326" s="84">
        <v>95</v>
      </c>
      <c r="G326" s="88"/>
      <c r="H326" s="89"/>
      <c r="I326" s="96"/>
    </row>
    <row r="327" spans="1:9">
      <c r="A327" s="23">
        <v>2080111</v>
      </c>
      <c r="B327" s="90" t="s">
        <v>297</v>
      </c>
      <c r="C327" s="84">
        <v>30</v>
      </c>
      <c r="D327" s="84">
        <v>31.26</v>
      </c>
      <c r="E327" s="84">
        <v>31</v>
      </c>
      <c r="F327" s="84">
        <v>30</v>
      </c>
      <c r="G327" s="88"/>
      <c r="H327" s="89"/>
      <c r="I327" s="96"/>
    </row>
    <row r="328" spans="1:9">
      <c r="A328" s="23">
        <v>2080199</v>
      </c>
      <c r="B328" s="90" t="s">
        <v>298</v>
      </c>
      <c r="C328" s="84">
        <v>2102</v>
      </c>
      <c r="D328" s="84">
        <v>1556.902776</v>
      </c>
      <c r="E328" s="84">
        <v>1560</v>
      </c>
      <c r="F328" s="84">
        <v>1503</v>
      </c>
      <c r="G328" s="88"/>
      <c r="H328" s="89"/>
      <c r="I328" s="96"/>
    </row>
    <row r="329" spans="1:9">
      <c r="A329" s="23">
        <v>20802</v>
      </c>
      <c r="B329" s="83" t="s">
        <v>299</v>
      </c>
      <c r="C329" s="84">
        <v>2766</v>
      </c>
      <c r="D329" s="84">
        <v>1973.0229</v>
      </c>
      <c r="E329" s="84">
        <v>3336</v>
      </c>
      <c r="F329" s="84">
        <v>3206</v>
      </c>
      <c r="G329" s="88"/>
      <c r="H329" s="89"/>
      <c r="I329" s="96"/>
    </row>
    <row r="330" spans="1:9">
      <c r="A330" s="23">
        <v>2080201</v>
      </c>
      <c r="B330" s="90" t="s">
        <v>63</v>
      </c>
      <c r="C330" s="84">
        <v>567</v>
      </c>
      <c r="D330" s="84">
        <v>557.0065</v>
      </c>
      <c r="E330" s="84">
        <v>557</v>
      </c>
      <c r="F330" s="84">
        <v>557</v>
      </c>
      <c r="G330" s="88"/>
      <c r="H330" s="89"/>
      <c r="I330" s="96"/>
    </row>
    <row r="331" spans="1:9">
      <c r="A331" s="23">
        <v>2080204</v>
      </c>
      <c r="B331" s="90" t="s">
        <v>300</v>
      </c>
      <c r="C331" s="84">
        <v>179</v>
      </c>
      <c r="D331" s="84"/>
      <c r="E331" s="84">
        <v>0</v>
      </c>
      <c r="F331" s="84"/>
      <c r="G331" s="88"/>
      <c r="H331" s="89"/>
      <c r="I331" s="96"/>
    </row>
    <row r="332" spans="1:9">
      <c r="A332" s="23">
        <v>2080205</v>
      </c>
      <c r="B332" s="90" t="s">
        <v>301</v>
      </c>
      <c r="C332" s="84">
        <v>111</v>
      </c>
      <c r="D332" s="84"/>
      <c r="E332" s="84">
        <v>0</v>
      </c>
      <c r="F332" s="84"/>
      <c r="G332" s="88"/>
      <c r="H332" s="89"/>
      <c r="I332" s="96"/>
    </row>
    <row r="333" spans="1:9">
      <c r="A333" s="23">
        <v>2080206</v>
      </c>
      <c r="B333" s="90" t="s">
        <v>302</v>
      </c>
      <c r="C333" s="84">
        <v>8</v>
      </c>
      <c r="D333" s="84">
        <v>30</v>
      </c>
      <c r="E333" s="84">
        <v>30</v>
      </c>
      <c r="F333" s="84">
        <v>14</v>
      </c>
      <c r="G333" s="88"/>
      <c r="H333" s="89"/>
      <c r="I333" s="96"/>
    </row>
    <row r="334" spans="1:9">
      <c r="A334" s="23">
        <v>2080207</v>
      </c>
      <c r="B334" s="90" t="s">
        <v>303</v>
      </c>
      <c r="C334" s="84">
        <v>96</v>
      </c>
      <c r="D334" s="84">
        <v>118.6896</v>
      </c>
      <c r="E334" s="84">
        <v>119</v>
      </c>
      <c r="F334" s="84">
        <v>109</v>
      </c>
      <c r="G334" s="88"/>
      <c r="H334" s="89"/>
      <c r="I334" s="96"/>
    </row>
    <row r="335" spans="1:9">
      <c r="A335" s="23">
        <v>2080208</v>
      </c>
      <c r="B335" s="90" t="s">
        <v>304</v>
      </c>
      <c r="C335" s="84">
        <v>3</v>
      </c>
      <c r="D335" s="84">
        <v>110</v>
      </c>
      <c r="E335" s="84">
        <v>110</v>
      </c>
      <c r="F335" s="84">
        <v>99</v>
      </c>
      <c r="G335" s="88"/>
      <c r="H335" s="89"/>
      <c r="I335" s="96"/>
    </row>
    <row r="336" spans="1:9">
      <c r="A336" s="23">
        <v>2080299</v>
      </c>
      <c r="B336" s="90" t="s">
        <v>305</v>
      </c>
      <c r="C336" s="84">
        <v>1802</v>
      </c>
      <c r="D336" s="84">
        <v>1157.3268</v>
      </c>
      <c r="E336" s="84">
        <v>2520</v>
      </c>
      <c r="F336" s="84">
        <v>2427</v>
      </c>
      <c r="G336" s="88"/>
      <c r="H336" s="89"/>
      <c r="I336" s="96"/>
    </row>
    <row r="337" spans="1:9">
      <c r="A337" s="23">
        <v>20805</v>
      </c>
      <c r="B337" s="83" t="s">
        <v>306</v>
      </c>
      <c r="C337" s="84">
        <v>45943</v>
      </c>
      <c r="D337" s="84">
        <v>47334.363488</v>
      </c>
      <c r="E337" s="84">
        <v>47562</v>
      </c>
      <c r="F337" s="84">
        <v>43863</v>
      </c>
      <c r="G337" s="88"/>
      <c r="H337" s="89"/>
      <c r="I337" s="96"/>
    </row>
    <row r="338" spans="1:9">
      <c r="A338" s="23">
        <v>2080502</v>
      </c>
      <c r="B338" s="90" t="s">
        <v>307</v>
      </c>
      <c r="C338" s="84"/>
      <c r="D338" s="84">
        <v>418.758</v>
      </c>
      <c r="E338" s="84">
        <v>419</v>
      </c>
      <c r="F338" s="84">
        <v>419</v>
      </c>
      <c r="G338" s="88"/>
      <c r="H338" s="89"/>
      <c r="I338" s="96"/>
    </row>
    <row r="339" spans="1:9">
      <c r="A339" s="23">
        <v>2080505</v>
      </c>
      <c r="B339" s="90" t="s">
        <v>308</v>
      </c>
      <c r="C339" s="84">
        <v>20844</v>
      </c>
      <c r="D339" s="84">
        <v>21171.107448</v>
      </c>
      <c r="E339" s="84">
        <v>21310</v>
      </c>
      <c r="F339" s="84">
        <v>18301</v>
      </c>
      <c r="G339" s="88"/>
      <c r="H339" s="89"/>
      <c r="I339" s="96"/>
    </row>
    <row r="340" spans="1:9">
      <c r="A340" s="23">
        <v>2080506</v>
      </c>
      <c r="B340" s="90" t="s">
        <v>309</v>
      </c>
      <c r="C340" s="84">
        <v>8325</v>
      </c>
      <c r="D340" s="84">
        <v>8723.94804</v>
      </c>
      <c r="E340" s="84">
        <v>8812</v>
      </c>
      <c r="F340" s="84">
        <v>8131</v>
      </c>
      <c r="G340" s="88"/>
      <c r="H340" s="89"/>
      <c r="I340" s="96"/>
    </row>
    <row r="341" spans="1:9">
      <c r="A341" s="23">
        <v>2080507</v>
      </c>
      <c r="B341" s="90" t="s">
        <v>310</v>
      </c>
      <c r="C341" s="84">
        <v>15700</v>
      </c>
      <c r="D341" s="84">
        <v>17000</v>
      </c>
      <c r="E341" s="84">
        <v>17000</v>
      </c>
      <c r="F341" s="84">
        <v>17000</v>
      </c>
      <c r="G341" s="88"/>
      <c r="H341" s="89"/>
      <c r="I341" s="96"/>
    </row>
    <row r="342" spans="1:9">
      <c r="A342" s="23">
        <v>2080599</v>
      </c>
      <c r="B342" s="90" t="s">
        <v>311</v>
      </c>
      <c r="C342" s="84">
        <v>1074</v>
      </c>
      <c r="D342" s="84">
        <v>20.55</v>
      </c>
      <c r="E342" s="84">
        <v>21</v>
      </c>
      <c r="F342" s="84">
        <v>12</v>
      </c>
      <c r="G342" s="88"/>
      <c r="H342" s="89"/>
      <c r="I342" s="96"/>
    </row>
    <row r="343" spans="1:9">
      <c r="A343" s="23">
        <v>20807</v>
      </c>
      <c r="B343" s="83" t="s">
        <v>312</v>
      </c>
      <c r="C343" s="84">
        <v>1539</v>
      </c>
      <c r="D343" s="84">
        <v>1296</v>
      </c>
      <c r="E343" s="84">
        <v>1296</v>
      </c>
      <c r="F343" s="84">
        <v>1896</v>
      </c>
      <c r="G343" s="88"/>
      <c r="H343" s="89"/>
      <c r="I343" s="96"/>
    </row>
    <row r="344" spans="1:9">
      <c r="A344" s="23">
        <v>2080702</v>
      </c>
      <c r="B344" s="90" t="s">
        <v>313</v>
      </c>
      <c r="C344" s="84">
        <v>200</v>
      </c>
      <c r="D344" s="84">
        <v>200</v>
      </c>
      <c r="E344" s="84">
        <v>200</v>
      </c>
      <c r="F344" s="84">
        <v>200</v>
      </c>
      <c r="G344" s="88"/>
      <c r="H344" s="89"/>
      <c r="I344" s="96"/>
    </row>
    <row r="345" spans="1:9">
      <c r="A345" s="23">
        <v>2080713</v>
      </c>
      <c r="B345" s="90" t="s">
        <v>314</v>
      </c>
      <c r="C345" s="84">
        <v>110</v>
      </c>
      <c r="D345" s="84">
        <v>400</v>
      </c>
      <c r="E345" s="84">
        <v>400</v>
      </c>
      <c r="F345" s="84">
        <v>400</v>
      </c>
      <c r="G345" s="88"/>
      <c r="H345" s="89"/>
      <c r="I345" s="96"/>
    </row>
    <row r="346" spans="1:9">
      <c r="A346" s="23">
        <v>2080799</v>
      </c>
      <c r="B346" s="90" t="s">
        <v>315</v>
      </c>
      <c r="C346" s="84">
        <v>1229</v>
      </c>
      <c r="D346" s="84">
        <v>696</v>
      </c>
      <c r="E346" s="84">
        <v>696</v>
      </c>
      <c r="F346" s="84">
        <v>1296</v>
      </c>
      <c r="G346" s="88"/>
      <c r="H346" s="89"/>
      <c r="I346" s="96"/>
    </row>
    <row r="347" spans="1:9">
      <c r="A347" s="23">
        <v>20808</v>
      </c>
      <c r="B347" s="83" t="s">
        <v>316</v>
      </c>
      <c r="C347" s="84">
        <v>6541</v>
      </c>
      <c r="D347" s="84">
        <v>7658.6962</v>
      </c>
      <c r="E347" s="84">
        <v>7740</v>
      </c>
      <c r="F347" s="84">
        <v>7468</v>
      </c>
      <c r="G347" s="88"/>
      <c r="H347" s="89"/>
      <c r="I347" s="96"/>
    </row>
    <row r="348" spans="1:9">
      <c r="A348" s="23">
        <v>2080801</v>
      </c>
      <c r="B348" s="90" t="s">
        <v>317</v>
      </c>
      <c r="C348" s="84">
        <v>92</v>
      </c>
      <c r="D348" s="84">
        <v>40</v>
      </c>
      <c r="E348" s="84">
        <v>120</v>
      </c>
      <c r="F348" s="84">
        <v>145</v>
      </c>
      <c r="G348" s="88"/>
      <c r="H348" s="89"/>
      <c r="I348" s="96"/>
    </row>
    <row r="349" spans="1:9">
      <c r="A349" s="23">
        <v>2080802</v>
      </c>
      <c r="B349" s="90" t="s">
        <v>318</v>
      </c>
      <c r="C349" s="84">
        <v>1302</v>
      </c>
      <c r="D349" s="84">
        <v>1494.788</v>
      </c>
      <c r="E349" s="84">
        <v>1495</v>
      </c>
      <c r="F349" s="84">
        <v>1345</v>
      </c>
      <c r="G349" s="88"/>
      <c r="H349" s="89"/>
      <c r="I349" s="96"/>
    </row>
    <row r="350" spans="1:9">
      <c r="A350" s="23">
        <v>2080803</v>
      </c>
      <c r="B350" s="90" t="s">
        <v>319</v>
      </c>
      <c r="C350" s="84">
        <v>3065</v>
      </c>
      <c r="D350" s="84">
        <v>3706.966</v>
      </c>
      <c r="E350" s="84">
        <v>3708</v>
      </c>
      <c r="F350" s="84">
        <v>3794</v>
      </c>
      <c r="G350" s="88"/>
      <c r="H350" s="89"/>
      <c r="I350" s="96"/>
    </row>
    <row r="351" spans="1:9">
      <c r="A351" s="23">
        <v>2080804</v>
      </c>
      <c r="B351" s="90" t="s">
        <v>320</v>
      </c>
      <c r="C351" s="84">
        <v>21</v>
      </c>
      <c r="D351" s="84">
        <v>54.5422</v>
      </c>
      <c r="E351" s="84">
        <v>55</v>
      </c>
      <c r="F351" s="84">
        <v>43</v>
      </c>
      <c r="G351" s="88"/>
      <c r="H351" s="89"/>
      <c r="I351" s="96"/>
    </row>
    <row r="352" spans="1:9">
      <c r="A352" s="23">
        <v>2080805</v>
      </c>
      <c r="B352" s="90" t="s">
        <v>321</v>
      </c>
      <c r="C352" s="84">
        <v>1836</v>
      </c>
      <c r="D352" s="84">
        <v>2030</v>
      </c>
      <c r="E352" s="84">
        <v>2030</v>
      </c>
      <c r="F352" s="84">
        <v>1892</v>
      </c>
      <c r="G352" s="88"/>
      <c r="H352" s="89"/>
      <c r="I352" s="96"/>
    </row>
    <row r="353" spans="1:9">
      <c r="A353" s="23">
        <v>2080899</v>
      </c>
      <c r="B353" s="90" t="s">
        <v>322</v>
      </c>
      <c r="C353" s="84">
        <v>225</v>
      </c>
      <c r="D353" s="84">
        <v>332.4</v>
      </c>
      <c r="E353" s="84">
        <v>332</v>
      </c>
      <c r="F353" s="84">
        <v>249</v>
      </c>
      <c r="G353" s="88"/>
      <c r="H353" s="89"/>
      <c r="I353" s="96"/>
    </row>
    <row r="354" spans="1:9">
      <c r="A354" s="23">
        <v>20809</v>
      </c>
      <c r="B354" s="83" t="s">
        <v>323</v>
      </c>
      <c r="C354" s="84">
        <v>1295</v>
      </c>
      <c r="D354" s="84">
        <v>1502.1396</v>
      </c>
      <c r="E354" s="84">
        <v>1502</v>
      </c>
      <c r="F354" s="84">
        <v>1339</v>
      </c>
      <c r="G354" s="88"/>
      <c r="H354" s="89"/>
      <c r="I354" s="96"/>
    </row>
    <row r="355" spans="1:9">
      <c r="A355" s="23">
        <v>2080901</v>
      </c>
      <c r="B355" s="90" t="s">
        <v>324</v>
      </c>
      <c r="C355" s="84">
        <v>858</v>
      </c>
      <c r="D355" s="84">
        <v>1030</v>
      </c>
      <c r="E355" s="84">
        <v>1030</v>
      </c>
      <c r="F355" s="84">
        <v>746</v>
      </c>
      <c r="G355" s="88"/>
      <c r="H355" s="89"/>
      <c r="I355" s="96"/>
    </row>
    <row r="356" spans="1:9">
      <c r="A356" s="23">
        <v>2080902</v>
      </c>
      <c r="B356" s="90" t="s">
        <v>325</v>
      </c>
      <c r="C356" s="84">
        <v>321</v>
      </c>
      <c r="D356" s="84">
        <v>355</v>
      </c>
      <c r="E356" s="84">
        <v>355</v>
      </c>
      <c r="F356" s="84">
        <v>343</v>
      </c>
      <c r="G356" s="88"/>
      <c r="H356" s="89"/>
      <c r="I356" s="96"/>
    </row>
    <row r="357" spans="1:9">
      <c r="A357" s="23">
        <v>2080903</v>
      </c>
      <c r="B357" s="90" t="s">
        <v>326</v>
      </c>
      <c r="C357" s="84">
        <v>59</v>
      </c>
      <c r="D357" s="84">
        <v>84.1396</v>
      </c>
      <c r="E357" s="84">
        <v>84</v>
      </c>
      <c r="F357" s="84">
        <v>97</v>
      </c>
      <c r="G357" s="88"/>
      <c r="H357" s="89"/>
      <c r="I357" s="96"/>
    </row>
    <row r="358" spans="1:9">
      <c r="A358" s="23">
        <v>2080904</v>
      </c>
      <c r="B358" s="90" t="s">
        <v>327</v>
      </c>
      <c r="C358" s="84">
        <v>17</v>
      </c>
      <c r="D358" s="84"/>
      <c r="E358" s="84">
        <v>0</v>
      </c>
      <c r="F358" s="84">
        <v>35</v>
      </c>
      <c r="G358" s="88"/>
      <c r="H358" s="89"/>
      <c r="I358" s="96"/>
    </row>
    <row r="359" spans="1:9">
      <c r="A359" s="23">
        <v>2080905</v>
      </c>
      <c r="B359" s="90" t="s">
        <v>328</v>
      </c>
      <c r="C359" s="84"/>
      <c r="D359" s="84">
        <v>33</v>
      </c>
      <c r="E359" s="84">
        <v>33</v>
      </c>
      <c r="F359" s="84">
        <v>31</v>
      </c>
      <c r="G359" s="88"/>
      <c r="H359" s="89"/>
      <c r="I359" s="96"/>
    </row>
    <row r="360" spans="1:9">
      <c r="A360" s="23">
        <v>2080999</v>
      </c>
      <c r="B360" s="90" t="s">
        <v>329</v>
      </c>
      <c r="C360" s="84">
        <v>40</v>
      </c>
      <c r="D360" s="84"/>
      <c r="E360" s="84">
        <v>0</v>
      </c>
      <c r="F360" s="84">
        <v>87</v>
      </c>
      <c r="G360" s="88"/>
      <c r="H360" s="89"/>
      <c r="I360" s="96"/>
    </row>
    <row r="361" spans="1:9">
      <c r="A361" s="23">
        <v>20810</v>
      </c>
      <c r="B361" s="83" t="s">
        <v>330</v>
      </c>
      <c r="C361" s="84">
        <v>3226</v>
      </c>
      <c r="D361" s="84">
        <v>3858.1032</v>
      </c>
      <c r="E361" s="84">
        <v>3900</v>
      </c>
      <c r="F361" s="84">
        <v>3445</v>
      </c>
      <c r="G361" s="88"/>
      <c r="H361" s="89"/>
      <c r="I361" s="96"/>
    </row>
    <row r="362" spans="1:9">
      <c r="A362" s="23">
        <v>2081001</v>
      </c>
      <c r="B362" s="90" t="s">
        <v>331</v>
      </c>
      <c r="C362" s="84">
        <v>167</v>
      </c>
      <c r="D362" s="84">
        <v>222</v>
      </c>
      <c r="E362" s="84">
        <v>222</v>
      </c>
      <c r="F362" s="84">
        <v>176</v>
      </c>
      <c r="G362" s="88"/>
      <c r="H362" s="89"/>
      <c r="I362" s="96"/>
    </row>
    <row r="363" spans="1:9">
      <c r="A363" s="23">
        <v>2081002</v>
      </c>
      <c r="B363" s="90" t="s">
        <v>332</v>
      </c>
      <c r="C363" s="84">
        <v>1363</v>
      </c>
      <c r="D363" s="84">
        <v>2155</v>
      </c>
      <c r="E363" s="84">
        <v>2190</v>
      </c>
      <c r="F363" s="84">
        <v>1946</v>
      </c>
      <c r="G363" s="88"/>
      <c r="H363" s="89"/>
      <c r="I363" s="96"/>
    </row>
    <row r="364" spans="1:9">
      <c r="A364" s="23">
        <v>2081004</v>
      </c>
      <c r="B364" s="90" t="s">
        <v>333</v>
      </c>
      <c r="C364" s="84">
        <v>655</v>
      </c>
      <c r="D364" s="84">
        <v>735.5</v>
      </c>
      <c r="E364" s="84">
        <v>736</v>
      </c>
      <c r="F364" s="84">
        <v>609</v>
      </c>
      <c r="G364" s="88"/>
      <c r="H364" s="89"/>
      <c r="I364" s="96"/>
    </row>
    <row r="365" spans="1:9">
      <c r="A365" s="23">
        <v>2081005</v>
      </c>
      <c r="B365" s="90" t="s">
        <v>334</v>
      </c>
      <c r="C365" s="84">
        <v>654</v>
      </c>
      <c r="D365" s="84">
        <v>745.6032</v>
      </c>
      <c r="E365" s="84">
        <v>752</v>
      </c>
      <c r="F365" s="84">
        <v>714</v>
      </c>
      <c r="G365" s="88"/>
      <c r="H365" s="89"/>
      <c r="I365" s="96"/>
    </row>
    <row r="366" spans="1:9">
      <c r="A366" s="23">
        <v>2081099</v>
      </c>
      <c r="B366" s="90" t="s">
        <v>335</v>
      </c>
      <c r="C366" s="84">
        <v>387</v>
      </c>
      <c r="D366" s="84">
        <v>0</v>
      </c>
      <c r="E366" s="84">
        <v>0</v>
      </c>
      <c r="F366" s="84">
        <v>0</v>
      </c>
      <c r="G366" s="88"/>
      <c r="H366" s="89"/>
      <c r="I366" s="96"/>
    </row>
    <row r="367" spans="1:9">
      <c r="A367" s="23">
        <v>20811</v>
      </c>
      <c r="B367" s="83" t="s">
        <v>336</v>
      </c>
      <c r="C367" s="84">
        <v>4927</v>
      </c>
      <c r="D367" s="84">
        <v>5238.8486</v>
      </c>
      <c r="E367" s="84">
        <v>5261</v>
      </c>
      <c r="F367" s="84">
        <v>4696</v>
      </c>
      <c r="G367" s="88"/>
      <c r="H367" s="89"/>
      <c r="I367" s="96"/>
    </row>
    <row r="368" spans="1:9">
      <c r="A368" s="23">
        <v>2081101</v>
      </c>
      <c r="B368" s="90" t="s">
        <v>63</v>
      </c>
      <c r="C368" s="84">
        <v>115</v>
      </c>
      <c r="D368" s="84">
        <v>143.0904</v>
      </c>
      <c r="E368" s="84">
        <v>145</v>
      </c>
      <c r="F368" s="84">
        <v>159</v>
      </c>
      <c r="G368" s="88"/>
      <c r="H368" s="89"/>
      <c r="I368" s="96"/>
    </row>
    <row r="369" spans="1:9">
      <c r="A369" s="23">
        <v>2081102</v>
      </c>
      <c r="B369" s="90" t="s">
        <v>64</v>
      </c>
      <c r="C369" s="84">
        <v>34</v>
      </c>
      <c r="D369" s="84">
        <v>1</v>
      </c>
      <c r="E369" s="84">
        <v>1</v>
      </c>
      <c r="F369" s="84">
        <v>1</v>
      </c>
      <c r="G369" s="88"/>
      <c r="H369" s="89"/>
      <c r="I369" s="96"/>
    </row>
    <row r="370" spans="1:9">
      <c r="A370" s="23">
        <v>2081103</v>
      </c>
      <c r="B370" s="90" t="s">
        <v>76</v>
      </c>
      <c r="C370" s="84">
        <v>3</v>
      </c>
      <c r="D370" s="84">
        <v>3</v>
      </c>
      <c r="E370" s="84">
        <v>3</v>
      </c>
      <c r="F370" s="84">
        <v>3</v>
      </c>
      <c r="G370" s="88"/>
      <c r="H370" s="89"/>
      <c r="I370" s="96"/>
    </row>
    <row r="371" spans="1:9">
      <c r="A371" s="23">
        <v>2081104</v>
      </c>
      <c r="B371" s="90" t="s">
        <v>337</v>
      </c>
      <c r="C371" s="84">
        <v>403</v>
      </c>
      <c r="D371" s="84">
        <v>411</v>
      </c>
      <c r="E371" s="84">
        <v>411</v>
      </c>
      <c r="F371" s="84">
        <v>50</v>
      </c>
      <c r="G371" s="88"/>
      <c r="H371" s="89"/>
      <c r="I371" s="96"/>
    </row>
    <row r="372" spans="1:9">
      <c r="A372" s="23">
        <v>2081105</v>
      </c>
      <c r="B372" s="90" t="s">
        <v>338</v>
      </c>
      <c r="C372" s="84">
        <v>375</v>
      </c>
      <c r="D372" s="84">
        <v>457.88</v>
      </c>
      <c r="E372" s="84">
        <v>458</v>
      </c>
      <c r="F372" s="84">
        <v>327</v>
      </c>
      <c r="G372" s="88"/>
      <c r="H372" s="89"/>
      <c r="I372" s="96"/>
    </row>
    <row r="373" spans="1:9">
      <c r="A373" s="23">
        <v>2081106</v>
      </c>
      <c r="B373" s="90" t="s">
        <v>339</v>
      </c>
      <c r="C373" s="84">
        <v>35</v>
      </c>
      <c r="D373" s="84">
        <v>15</v>
      </c>
      <c r="E373" s="84">
        <v>15</v>
      </c>
      <c r="F373" s="84">
        <v>14</v>
      </c>
      <c r="G373" s="88"/>
      <c r="H373" s="89"/>
      <c r="I373" s="96"/>
    </row>
    <row r="374" spans="1:9">
      <c r="A374" s="23">
        <v>2081107</v>
      </c>
      <c r="B374" s="90" t="s">
        <v>340</v>
      </c>
      <c r="C374" s="84">
        <v>3340</v>
      </c>
      <c r="D374" s="84">
        <v>3558.5</v>
      </c>
      <c r="E374" s="84">
        <v>3559</v>
      </c>
      <c r="F374" s="84">
        <v>3547</v>
      </c>
      <c r="G374" s="88"/>
      <c r="H374" s="89"/>
      <c r="I374" s="96"/>
    </row>
    <row r="375" spans="1:9">
      <c r="A375" s="23">
        <v>2081199</v>
      </c>
      <c r="B375" s="90" t="s">
        <v>341</v>
      </c>
      <c r="C375" s="84">
        <v>622</v>
      </c>
      <c r="D375" s="84">
        <v>649.3782</v>
      </c>
      <c r="E375" s="84">
        <v>669</v>
      </c>
      <c r="F375" s="84">
        <v>595</v>
      </c>
      <c r="G375" s="88"/>
      <c r="H375" s="89"/>
      <c r="I375" s="96"/>
    </row>
    <row r="376" spans="1:9">
      <c r="A376" s="23">
        <v>20815</v>
      </c>
      <c r="B376" s="83" t="s">
        <v>342</v>
      </c>
      <c r="C376" s="84">
        <v>12</v>
      </c>
      <c r="D376" s="84"/>
      <c r="E376" s="84">
        <v>0</v>
      </c>
      <c r="F376" s="84"/>
      <c r="G376" s="88"/>
      <c r="H376" s="89"/>
      <c r="I376" s="96"/>
    </row>
    <row r="377" spans="1:9">
      <c r="A377" s="23">
        <v>2081599</v>
      </c>
      <c r="B377" s="90" t="s">
        <v>343</v>
      </c>
      <c r="C377" s="84">
        <v>12</v>
      </c>
      <c r="D377" s="84"/>
      <c r="E377" s="84">
        <v>0</v>
      </c>
      <c r="F377" s="84"/>
      <c r="G377" s="88"/>
      <c r="H377" s="89"/>
      <c r="I377" s="96"/>
    </row>
    <row r="378" spans="1:9">
      <c r="A378" s="23">
        <v>20819</v>
      </c>
      <c r="B378" s="83" t="s">
        <v>344</v>
      </c>
      <c r="C378" s="84">
        <v>3232</v>
      </c>
      <c r="D378" s="84">
        <v>3591.5</v>
      </c>
      <c r="E378" s="84">
        <v>3592</v>
      </c>
      <c r="F378" s="84">
        <v>3556</v>
      </c>
      <c r="G378" s="88"/>
      <c r="H378" s="89"/>
      <c r="I378" s="96"/>
    </row>
    <row r="379" spans="1:9">
      <c r="A379" s="23">
        <v>2081901</v>
      </c>
      <c r="B379" s="90" t="s">
        <v>345</v>
      </c>
      <c r="C379" s="84">
        <v>95</v>
      </c>
      <c r="D379" s="84">
        <v>125.5</v>
      </c>
      <c r="E379" s="84">
        <v>126</v>
      </c>
      <c r="F379" s="84">
        <v>102</v>
      </c>
      <c r="G379" s="88"/>
      <c r="H379" s="89"/>
      <c r="I379" s="96"/>
    </row>
    <row r="380" spans="1:9">
      <c r="A380" s="23">
        <v>2081902</v>
      </c>
      <c r="B380" s="90" t="s">
        <v>346</v>
      </c>
      <c r="C380" s="84">
        <v>3137</v>
      </c>
      <c r="D380" s="84">
        <v>3466</v>
      </c>
      <c r="E380" s="84">
        <v>3466</v>
      </c>
      <c r="F380" s="84">
        <v>3454</v>
      </c>
      <c r="G380" s="88"/>
      <c r="H380" s="89"/>
      <c r="I380" s="96"/>
    </row>
    <row r="381" spans="1:9">
      <c r="A381" s="23">
        <v>20820</v>
      </c>
      <c r="B381" s="83" t="s">
        <v>347</v>
      </c>
      <c r="C381" s="84">
        <v>477</v>
      </c>
      <c r="D381" s="84">
        <v>590.25</v>
      </c>
      <c r="E381" s="84">
        <v>590</v>
      </c>
      <c r="F381" s="84">
        <v>555</v>
      </c>
      <c r="G381" s="88"/>
      <c r="H381" s="89"/>
      <c r="I381" s="96"/>
    </row>
    <row r="382" spans="1:9">
      <c r="A382" s="23">
        <v>2082001</v>
      </c>
      <c r="B382" s="90" t="s">
        <v>348</v>
      </c>
      <c r="C382" s="84">
        <v>313</v>
      </c>
      <c r="D382" s="84">
        <v>332</v>
      </c>
      <c r="E382" s="84">
        <v>332</v>
      </c>
      <c r="F382" s="84">
        <v>296</v>
      </c>
      <c r="G382" s="88"/>
      <c r="H382" s="89"/>
      <c r="I382" s="96"/>
    </row>
    <row r="383" spans="1:9">
      <c r="A383" s="23">
        <v>2082002</v>
      </c>
      <c r="B383" s="90" t="s">
        <v>349</v>
      </c>
      <c r="C383" s="84">
        <v>164</v>
      </c>
      <c r="D383" s="84">
        <v>258.25</v>
      </c>
      <c r="E383" s="84">
        <v>258</v>
      </c>
      <c r="F383" s="84">
        <v>259</v>
      </c>
      <c r="G383" s="88"/>
      <c r="H383" s="89"/>
      <c r="I383" s="96"/>
    </row>
    <row r="384" spans="1:9">
      <c r="A384" s="23">
        <v>20821</v>
      </c>
      <c r="B384" s="83" t="s">
        <v>350</v>
      </c>
      <c r="C384" s="84"/>
      <c r="D384" s="84">
        <v>405</v>
      </c>
      <c r="E384" s="84">
        <v>405</v>
      </c>
      <c r="F384" s="84">
        <v>402</v>
      </c>
      <c r="G384" s="88"/>
      <c r="H384" s="89"/>
      <c r="I384" s="96"/>
    </row>
    <row r="385" spans="1:9">
      <c r="A385" s="23">
        <v>2082101</v>
      </c>
      <c r="B385" s="90" t="s">
        <v>351</v>
      </c>
      <c r="C385" s="84"/>
      <c r="D385" s="84">
        <v>7</v>
      </c>
      <c r="E385" s="84">
        <v>7</v>
      </c>
      <c r="F385" s="84">
        <v>4</v>
      </c>
      <c r="G385" s="88"/>
      <c r="H385" s="89"/>
      <c r="I385" s="96"/>
    </row>
    <row r="386" spans="1:9">
      <c r="A386" s="23">
        <v>2082102</v>
      </c>
      <c r="B386" s="90" t="s">
        <v>352</v>
      </c>
      <c r="C386" s="84"/>
      <c r="D386" s="84">
        <v>398</v>
      </c>
      <c r="E386" s="84">
        <v>398</v>
      </c>
      <c r="F386" s="84">
        <v>398</v>
      </c>
      <c r="G386" s="88"/>
      <c r="H386" s="89"/>
      <c r="I386" s="96"/>
    </row>
    <row r="387" spans="1:9">
      <c r="A387" s="23">
        <v>20825</v>
      </c>
      <c r="B387" s="83" t="s">
        <v>353</v>
      </c>
      <c r="C387" s="84">
        <v>71</v>
      </c>
      <c r="D387" s="84">
        <v>123.5</v>
      </c>
      <c r="E387" s="84">
        <v>124</v>
      </c>
      <c r="F387" s="84">
        <v>108</v>
      </c>
      <c r="G387" s="88"/>
      <c r="H387" s="89"/>
      <c r="I387" s="96"/>
    </row>
    <row r="388" spans="1:9">
      <c r="A388" s="23">
        <v>2082502</v>
      </c>
      <c r="B388" s="90" t="s">
        <v>354</v>
      </c>
      <c r="C388" s="84">
        <v>71</v>
      </c>
      <c r="D388" s="84">
        <v>123.5</v>
      </c>
      <c r="E388" s="84">
        <v>124</v>
      </c>
      <c r="F388" s="84">
        <v>108</v>
      </c>
      <c r="G388" s="88"/>
      <c r="H388" s="89"/>
      <c r="I388" s="96"/>
    </row>
    <row r="389" spans="1:9">
      <c r="A389" s="23">
        <v>20826</v>
      </c>
      <c r="B389" s="83" t="s">
        <v>355</v>
      </c>
      <c r="C389" s="84">
        <v>26000</v>
      </c>
      <c r="D389" s="84">
        <v>30000</v>
      </c>
      <c r="E389" s="84">
        <v>30000</v>
      </c>
      <c r="F389" s="84">
        <v>30000</v>
      </c>
      <c r="G389" s="88"/>
      <c r="H389" s="89"/>
      <c r="I389" s="96"/>
    </row>
    <row r="390" spans="1:9">
      <c r="A390" s="23">
        <v>2082602</v>
      </c>
      <c r="B390" s="90" t="s">
        <v>356</v>
      </c>
      <c r="C390" s="84">
        <v>26000</v>
      </c>
      <c r="D390" s="84">
        <v>30000</v>
      </c>
      <c r="E390" s="84">
        <v>30000</v>
      </c>
      <c r="F390" s="84">
        <v>30000</v>
      </c>
      <c r="G390" s="88"/>
      <c r="H390" s="89"/>
      <c r="I390" s="96"/>
    </row>
    <row r="391" spans="1:9">
      <c r="A391" s="23">
        <v>20827</v>
      </c>
      <c r="B391" s="83" t="s">
        <v>357</v>
      </c>
      <c r="C391" s="84">
        <v>1500</v>
      </c>
      <c r="D391" s="84">
        <v>1500</v>
      </c>
      <c r="E391" s="84">
        <v>0</v>
      </c>
      <c r="F391" s="84">
        <v>1500</v>
      </c>
      <c r="G391" s="88"/>
      <c r="H391" s="89"/>
      <c r="I391" s="96"/>
    </row>
    <row r="392" spans="1:9">
      <c r="A392" s="23">
        <v>2082799</v>
      </c>
      <c r="B392" s="90" t="s">
        <v>358</v>
      </c>
      <c r="C392" s="84">
        <v>1500</v>
      </c>
      <c r="D392" s="84">
        <v>1500</v>
      </c>
      <c r="E392" s="84">
        <v>0</v>
      </c>
      <c r="F392" s="84">
        <v>1500</v>
      </c>
      <c r="G392" s="88"/>
      <c r="H392" s="89"/>
      <c r="I392" s="96"/>
    </row>
    <row r="393" spans="1:9">
      <c r="A393" s="23">
        <v>20828</v>
      </c>
      <c r="B393" s="83" t="s">
        <v>359</v>
      </c>
      <c r="C393" s="84"/>
      <c r="D393" s="84">
        <v>225</v>
      </c>
      <c r="E393" s="84">
        <v>702</v>
      </c>
      <c r="F393" s="84">
        <v>698</v>
      </c>
      <c r="G393" s="88"/>
      <c r="H393" s="89"/>
      <c r="I393" s="96"/>
    </row>
    <row r="394" spans="1:9">
      <c r="A394" s="23">
        <v>2082801</v>
      </c>
      <c r="B394" s="90" t="s">
        <v>63</v>
      </c>
      <c r="C394" s="84"/>
      <c r="D394" s="84"/>
      <c r="E394" s="84">
        <v>50</v>
      </c>
      <c r="F394" s="84">
        <v>62</v>
      </c>
      <c r="G394" s="88"/>
      <c r="H394" s="89"/>
      <c r="I394" s="96"/>
    </row>
    <row r="395" spans="1:9">
      <c r="A395" s="23">
        <v>2082804</v>
      </c>
      <c r="B395" s="90" t="s">
        <v>300</v>
      </c>
      <c r="C395" s="84"/>
      <c r="D395" s="84">
        <v>150</v>
      </c>
      <c r="E395" s="84">
        <v>150</v>
      </c>
      <c r="F395" s="84">
        <v>129</v>
      </c>
      <c r="G395" s="88"/>
      <c r="H395" s="89"/>
      <c r="I395" s="96"/>
    </row>
    <row r="396" spans="1:9">
      <c r="A396" s="23">
        <v>2082850</v>
      </c>
      <c r="B396" s="90" t="s">
        <v>68</v>
      </c>
      <c r="C396" s="84"/>
      <c r="D396" s="84"/>
      <c r="E396" s="84">
        <v>37</v>
      </c>
      <c r="F396" s="84">
        <v>26</v>
      </c>
      <c r="G396" s="88"/>
      <c r="H396" s="89"/>
      <c r="I396" s="96"/>
    </row>
    <row r="397" spans="1:9">
      <c r="A397" s="23">
        <v>2082899</v>
      </c>
      <c r="B397" s="90" t="s">
        <v>360</v>
      </c>
      <c r="C397" s="84"/>
      <c r="D397" s="84">
        <v>75</v>
      </c>
      <c r="E397" s="84">
        <v>465</v>
      </c>
      <c r="F397" s="84">
        <v>481</v>
      </c>
      <c r="G397" s="88"/>
      <c r="H397" s="89"/>
      <c r="I397" s="96"/>
    </row>
    <row r="398" spans="1:9">
      <c r="A398" s="23">
        <v>20899</v>
      </c>
      <c r="B398" s="83" t="s">
        <v>361</v>
      </c>
      <c r="C398" s="84">
        <v>7561</v>
      </c>
      <c r="D398" s="84">
        <v>8427.8496</v>
      </c>
      <c r="E398" s="84">
        <v>9928</v>
      </c>
      <c r="F398" s="84">
        <v>9914</v>
      </c>
      <c r="G398" s="88"/>
      <c r="H398" s="89"/>
      <c r="I398" s="96"/>
    </row>
    <row r="399" spans="1:9">
      <c r="A399" s="23">
        <v>2089901</v>
      </c>
      <c r="B399" s="90" t="s">
        <v>362</v>
      </c>
      <c r="C399" s="84">
        <v>7561</v>
      </c>
      <c r="D399" s="84">
        <v>8427.8496</v>
      </c>
      <c r="E399" s="84">
        <v>9928</v>
      </c>
      <c r="F399" s="84">
        <v>9914</v>
      </c>
      <c r="G399" s="88"/>
      <c r="H399" s="89"/>
      <c r="I399" s="96"/>
    </row>
    <row r="400" spans="1:14">
      <c r="A400" s="23">
        <v>210</v>
      </c>
      <c r="B400" s="83" t="s">
        <v>363</v>
      </c>
      <c r="C400" s="84">
        <v>89573</v>
      </c>
      <c r="D400" s="84">
        <v>91512.848262</v>
      </c>
      <c r="E400" s="84">
        <v>90656</v>
      </c>
      <c r="F400" s="84">
        <v>89903</v>
      </c>
      <c r="G400" s="86">
        <f>F400/C400-1</f>
        <v>0.00368414589217725</v>
      </c>
      <c r="H400" s="87">
        <f>F400/E400</f>
        <v>0.991693875750088</v>
      </c>
      <c r="I400" s="94"/>
      <c r="M400" s="103"/>
      <c r="N400" s="103"/>
    </row>
    <row r="401" spans="1:9">
      <c r="A401" s="23">
        <v>21001</v>
      </c>
      <c r="B401" s="83" t="s">
        <v>364</v>
      </c>
      <c r="C401" s="84">
        <v>2940</v>
      </c>
      <c r="D401" s="84">
        <v>2963.637972</v>
      </c>
      <c r="E401" s="84">
        <v>3112</v>
      </c>
      <c r="F401" s="84">
        <v>2821</v>
      </c>
      <c r="G401" s="88"/>
      <c r="H401" s="89"/>
      <c r="I401" s="96"/>
    </row>
    <row r="402" spans="1:9">
      <c r="A402" s="23">
        <v>2100101</v>
      </c>
      <c r="B402" s="90" t="s">
        <v>63</v>
      </c>
      <c r="C402" s="84">
        <v>2188</v>
      </c>
      <c r="D402" s="84">
        <v>2347.422772</v>
      </c>
      <c r="E402" s="84">
        <v>2454</v>
      </c>
      <c r="F402" s="84">
        <v>2283</v>
      </c>
      <c r="G402" s="88"/>
      <c r="H402" s="89"/>
      <c r="I402" s="96"/>
    </row>
    <row r="403" spans="1:9">
      <c r="A403" s="23">
        <v>2100103</v>
      </c>
      <c r="B403" s="90" t="s">
        <v>76</v>
      </c>
      <c r="C403" s="84">
        <v>55</v>
      </c>
      <c r="D403" s="84">
        <v>58.4816</v>
      </c>
      <c r="E403" s="84">
        <v>58</v>
      </c>
      <c r="F403" s="84">
        <v>59</v>
      </c>
      <c r="G403" s="88"/>
      <c r="H403" s="89"/>
      <c r="I403" s="96"/>
    </row>
    <row r="404" spans="1:9">
      <c r="A404" s="23">
        <v>2100199</v>
      </c>
      <c r="B404" s="90" t="s">
        <v>365</v>
      </c>
      <c r="C404" s="84">
        <v>697</v>
      </c>
      <c r="D404" s="84">
        <v>557.7336</v>
      </c>
      <c r="E404" s="84">
        <v>600</v>
      </c>
      <c r="F404" s="84">
        <v>479</v>
      </c>
      <c r="G404" s="88"/>
      <c r="H404" s="89"/>
      <c r="I404" s="96"/>
    </row>
    <row r="405" spans="1:9">
      <c r="A405" s="23">
        <v>21002</v>
      </c>
      <c r="B405" s="83" t="s">
        <v>366</v>
      </c>
      <c r="C405" s="84">
        <v>4433</v>
      </c>
      <c r="D405" s="84">
        <v>2663</v>
      </c>
      <c r="E405" s="84">
        <v>2723</v>
      </c>
      <c r="F405" s="84">
        <v>3453</v>
      </c>
      <c r="G405" s="88"/>
      <c r="H405" s="89"/>
      <c r="I405" s="96"/>
    </row>
    <row r="406" spans="1:9">
      <c r="A406" s="23">
        <v>2100201</v>
      </c>
      <c r="B406" s="90" t="s">
        <v>367</v>
      </c>
      <c r="C406" s="84">
        <v>87</v>
      </c>
      <c r="D406" s="84">
        <v>87</v>
      </c>
      <c r="E406" s="84">
        <v>147</v>
      </c>
      <c r="F406" s="84">
        <v>147</v>
      </c>
      <c r="G406" s="88"/>
      <c r="H406" s="89"/>
      <c r="I406" s="96"/>
    </row>
    <row r="407" spans="1:9">
      <c r="A407" s="23">
        <v>2100202</v>
      </c>
      <c r="B407" s="90" t="s">
        <v>368</v>
      </c>
      <c r="C407" s="84">
        <v>2125</v>
      </c>
      <c r="D407" s="84">
        <v>185</v>
      </c>
      <c r="E407" s="84">
        <v>185</v>
      </c>
      <c r="F407" s="84">
        <v>185</v>
      </c>
      <c r="G407" s="88"/>
      <c r="H407" s="89"/>
      <c r="I407" s="96"/>
    </row>
    <row r="408" spans="1:9">
      <c r="A408" s="23">
        <v>2100205</v>
      </c>
      <c r="B408" s="90" t="s">
        <v>369</v>
      </c>
      <c r="C408" s="84">
        <v>58</v>
      </c>
      <c r="D408" s="84">
        <v>178</v>
      </c>
      <c r="E408" s="84">
        <v>178</v>
      </c>
      <c r="F408" s="84">
        <v>178</v>
      </c>
      <c r="G408" s="88"/>
      <c r="H408" s="89"/>
      <c r="I408" s="96"/>
    </row>
    <row r="409" spans="1:9">
      <c r="A409" s="23">
        <v>2100206</v>
      </c>
      <c r="B409" s="90" t="s">
        <v>370</v>
      </c>
      <c r="C409" s="84">
        <v>330</v>
      </c>
      <c r="D409" s="84">
        <v>330</v>
      </c>
      <c r="E409" s="84">
        <v>330</v>
      </c>
      <c r="F409" s="84">
        <v>330</v>
      </c>
      <c r="G409" s="88"/>
      <c r="H409" s="89"/>
      <c r="I409" s="96"/>
    </row>
    <row r="410" spans="1:9">
      <c r="A410" s="23">
        <v>2100208</v>
      </c>
      <c r="B410" s="90" t="s">
        <v>371</v>
      </c>
      <c r="C410" s="84">
        <v>13</v>
      </c>
      <c r="D410" s="84">
        <v>213</v>
      </c>
      <c r="E410" s="84">
        <v>213</v>
      </c>
      <c r="F410" s="84">
        <v>213</v>
      </c>
      <c r="G410" s="88"/>
      <c r="H410" s="89"/>
      <c r="I410" s="96"/>
    </row>
    <row r="411" spans="1:9">
      <c r="A411" s="23">
        <v>2100299</v>
      </c>
      <c r="B411" s="90" t="s">
        <v>372</v>
      </c>
      <c r="C411" s="84">
        <v>1820</v>
      </c>
      <c r="D411" s="84">
        <v>1670</v>
      </c>
      <c r="E411" s="84">
        <v>1670</v>
      </c>
      <c r="F411" s="84">
        <v>2400</v>
      </c>
      <c r="G411" s="88"/>
      <c r="H411" s="89"/>
      <c r="I411" s="96"/>
    </row>
    <row r="412" spans="1:9">
      <c r="A412" s="23">
        <v>21003</v>
      </c>
      <c r="B412" s="83" t="s">
        <v>373</v>
      </c>
      <c r="C412" s="84">
        <v>11928</v>
      </c>
      <c r="D412" s="84">
        <v>13724.42</v>
      </c>
      <c r="E412" s="84">
        <v>14145</v>
      </c>
      <c r="F412" s="84">
        <v>13817</v>
      </c>
      <c r="G412" s="88"/>
      <c r="H412" s="89"/>
      <c r="I412" s="96"/>
    </row>
    <row r="413" spans="1:9">
      <c r="A413" s="23">
        <v>2100302</v>
      </c>
      <c r="B413" s="90" t="s">
        <v>374</v>
      </c>
      <c r="C413" s="84">
        <v>6082</v>
      </c>
      <c r="D413" s="84">
        <v>7276</v>
      </c>
      <c r="E413" s="84">
        <v>7276</v>
      </c>
      <c r="F413" s="84">
        <v>7183</v>
      </c>
      <c r="G413" s="88"/>
      <c r="H413" s="89"/>
      <c r="I413" s="96"/>
    </row>
    <row r="414" spans="1:9">
      <c r="A414" s="23">
        <v>2100399</v>
      </c>
      <c r="B414" s="90" t="s">
        <v>375</v>
      </c>
      <c r="C414" s="84">
        <v>5846</v>
      </c>
      <c r="D414" s="84">
        <v>6448.42</v>
      </c>
      <c r="E414" s="84">
        <v>6869</v>
      </c>
      <c r="F414" s="84">
        <v>6634</v>
      </c>
      <c r="G414" s="88"/>
      <c r="H414" s="89"/>
      <c r="I414" s="96"/>
    </row>
    <row r="415" spans="1:9">
      <c r="A415" s="23">
        <v>21004</v>
      </c>
      <c r="B415" s="83" t="s">
        <v>376</v>
      </c>
      <c r="C415" s="84">
        <v>9685</v>
      </c>
      <c r="D415" s="84">
        <v>8934.74165</v>
      </c>
      <c r="E415" s="84">
        <v>8955</v>
      </c>
      <c r="F415" s="84">
        <v>9113</v>
      </c>
      <c r="G415" s="88"/>
      <c r="H415" s="89"/>
      <c r="I415" s="96"/>
    </row>
    <row r="416" spans="1:9">
      <c r="A416" s="23">
        <v>2100401</v>
      </c>
      <c r="B416" s="90" t="s">
        <v>377</v>
      </c>
      <c r="C416" s="84">
        <v>1110</v>
      </c>
      <c r="D416" s="84">
        <v>1153.51665</v>
      </c>
      <c r="E416" s="84">
        <v>1165</v>
      </c>
      <c r="F416" s="84">
        <v>1176</v>
      </c>
      <c r="G416" s="88"/>
      <c r="H416" s="89"/>
      <c r="I416" s="96"/>
    </row>
    <row r="417" spans="1:9">
      <c r="A417" s="23">
        <v>2100402</v>
      </c>
      <c r="B417" s="90" t="s">
        <v>378</v>
      </c>
      <c r="C417" s="84">
        <v>127</v>
      </c>
      <c r="D417" s="84">
        <v>57.7</v>
      </c>
      <c r="E417" s="84">
        <v>58</v>
      </c>
      <c r="F417" s="84">
        <v>52</v>
      </c>
      <c r="G417" s="88"/>
      <c r="H417" s="89"/>
      <c r="I417" s="96"/>
    </row>
    <row r="418" spans="1:9">
      <c r="A418" s="23">
        <v>2100408</v>
      </c>
      <c r="B418" s="90" t="s">
        <v>379</v>
      </c>
      <c r="C418" s="84">
        <v>5244</v>
      </c>
      <c r="D418" s="84">
        <v>5115</v>
      </c>
      <c r="E418" s="84">
        <v>5115</v>
      </c>
      <c r="F418" s="84">
        <v>5485</v>
      </c>
      <c r="G418" s="88"/>
      <c r="H418" s="89"/>
      <c r="I418" s="96"/>
    </row>
    <row r="419" spans="1:9">
      <c r="A419" s="23">
        <v>2100409</v>
      </c>
      <c r="B419" s="90" t="s">
        <v>380</v>
      </c>
      <c r="C419" s="84">
        <v>2603</v>
      </c>
      <c r="D419" s="84">
        <v>2173</v>
      </c>
      <c r="E419" s="84">
        <v>2173</v>
      </c>
      <c r="F419" s="84">
        <v>1957</v>
      </c>
      <c r="G419" s="88"/>
      <c r="H419" s="89"/>
      <c r="I419" s="96"/>
    </row>
    <row r="420" spans="1:9">
      <c r="A420" s="23">
        <v>2100499</v>
      </c>
      <c r="B420" s="90" t="s">
        <v>381</v>
      </c>
      <c r="C420" s="84">
        <v>601</v>
      </c>
      <c r="D420" s="84">
        <v>435.525</v>
      </c>
      <c r="E420" s="84">
        <v>444</v>
      </c>
      <c r="F420" s="84">
        <v>443</v>
      </c>
      <c r="G420" s="88"/>
      <c r="H420" s="89"/>
      <c r="I420" s="96"/>
    </row>
    <row r="421" spans="1:9">
      <c r="A421" s="23">
        <v>21006</v>
      </c>
      <c r="B421" s="83" t="s">
        <v>382</v>
      </c>
      <c r="C421" s="84">
        <v>105</v>
      </c>
      <c r="D421" s="84">
        <v>100</v>
      </c>
      <c r="E421" s="84">
        <v>100</v>
      </c>
      <c r="F421" s="84">
        <v>105</v>
      </c>
      <c r="G421" s="88"/>
      <c r="H421" s="89"/>
      <c r="I421" s="96"/>
    </row>
    <row r="422" spans="1:9">
      <c r="A422" s="23">
        <v>2100601</v>
      </c>
      <c r="B422" s="90" t="s">
        <v>383</v>
      </c>
      <c r="C422" s="84">
        <v>56</v>
      </c>
      <c r="D422" s="84"/>
      <c r="E422" s="84">
        <v>0</v>
      </c>
      <c r="F422" s="84">
        <v>0</v>
      </c>
      <c r="G422" s="88"/>
      <c r="H422" s="89"/>
      <c r="I422" s="96"/>
    </row>
    <row r="423" spans="1:9">
      <c r="A423" s="23">
        <v>2100699</v>
      </c>
      <c r="B423" s="90" t="s">
        <v>384</v>
      </c>
      <c r="C423" s="84">
        <v>49</v>
      </c>
      <c r="D423" s="84">
        <v>100</v>
      </c>
      <c r="E423" s="84">
        <v>100</v>
      </c>
      <c r="F423" s="84">
        <v>105</v>
      </c>
      <c r="G423" s="88"/>
      <c r="H423" s="89"/>
      <c r="I423" s="96"/>
    </row>
    <row r="424" spans="1:9">
      <c r="A424" s="23">
        <v>21007</v>
      </c>
      <c r="B424" s="83" t="s">
        <v>385</v>
      </c>
      <c r="C424" s="84">
        <v>3576</v>
      </c>
      <c r="D424" s="84">
        <v>5110.60784</v>
      </c>
      <c r="E424" s="84">
        <v>4466</v>
      </c>
      <c r="F424" s="84">
        <v>3582</v>
      </c>
      <c r="G424" s="88"/>
      <c r="H424" s="89"/>
      <c r="I424" s="96"/>
    </row>
    <row r="425" spans="1:9">
      <c r="A425" s="23">
        <v>2100799</v>
      </c>
      <c r="B425" s="90" t="s">
        <v>386</v>
      </c>
      <c r="C425" s="84">
        <v>3576</v>
      </c>
      <c r="D425" s="84">
        <v>5110.60784</v>
      </c>
      <c r="E425" s="84">
        <v>4466</v>
      </c>
      <c r="F425" s="84">
        <v>3582</v>
      </c>
      <c r="G425" s="88"/>
      <c r="H425" s="89"/>
      <c r="I425" s="96"/>
    </row>
    <row r="426" spans="1:9">
      <c r="A426" s="23">
        <v>21010</v>
      </c>
      <c r="B426" s="83" t="s">
        <v>387</v>
      </c>
      <c r="C426" s="84">
        <v>2354</v>
      </c>
      <c r="D426" s="84"/>
      <c r="E426" s="84">
        <v>0</v>
      </c>
      <c r="F426" s="84"/>
      <c r="G426" s="88"/>
      <c r="H426" s="89"/>
      <c r="I426" s="96"/>
    </row>
    <row r="427" spans="1:9">
      <c r="A427" s="23">
        <v>2101001</v>
      </c>
      <c r="B427" s="90" t="s">
        <v>63</v>
      </c>
      <c r="C427" s="84">
        <v>1055</v>
      </c>
      <c r="D427" s="84"/>
      <c r="E427" s="84">
        <v>0</v>
      </c>
      <c r="F427" s="84"/>
      <c r="G427" s="88"/>
      <c r="H427" s="89"/>
      <c r="I427" s="96"/>
    </row>
    <row r="428" spans="1:9">
      <c r="A428" s="23">
        <v>2101002</v>
      </c>
      <c r="B428" s="90" t="s">
        <v>64</v>
      </c>
      <c r="C428" s="84">
        <v>16</v>
      </c>
      <c r="D428" s="84"/>
      <c r="E428" s="84">
        <v>0</v>
      </c>
      <c r="F428" s="84"/>
      <c r="G428" s="88"/>
      <c r="H428" s="89"/>
      <c r="I428" s="96"/>
    </row>
    <row r="429" spans="1:9">
      <c r="A429" s="23">
        <v>2101012</v>
      </c>
      <c r="B429" s="90" t="s">
        <v>162</v>
      </c>
      <c r="C429" s="84">
        <v>2</v>
      </c>
      <c r="D429" s="84"/>
      <c r="E429" s="84">
        <v>0</v>
      </c>
      <c r="F429" s="84"/>
      <c r="G429" s="88"/>
      <c r="H429" s="89"/>
      <c r="I429" s="96"/>
    </row>
    <row r="430" spans="1:9">
      <c r="A430" s="23">
        <v>2101016</v>
      </c>
      <c r="B430" s="90" t="s">
        <v>388</v>
      </c>
      <c r="C430" s="84">
        <v>162</v>
      </c>
      <c r="D430" s="84"/>
      <c r="E430" s="84">
        <v>0</v>
      </c>
      <c r="F430" s="84"/>
      <c r="G430" s="88"/>
      <c r="H430" s="89"/>
      <c r="I430" s="96"/>
    </row>
    <row r="431" spans="1:9">
      <c r="A431" s="23">
        <v>2101050</v>
      </c>
      <c r="B431" s="90" t="s">
        <v>68</v>
      </c>
      <c r="C431" s="84">
        <v>373</v>
      </c>
      <c r="D431" s="84"/>
      <c r="E431" s="84">
        <v>0</v>
      </c>
      <c r="F431" s="84"/>
      <c r="G431" s="88"/>
      <c r="H431" s="89"/>
      <c r="I431" s="96"/>
    </row>
    <row r="432" spans="1:9">
      <c r="A432" s="23">
        <v>2101099</v>
      </c>
      <c r="B432" s="90" t="s">
        <v>389</v>
      </c>
      <c r="C432" s="84">
        <v>746</v>
      </c>
      <c r="D432" s="84"/>
      <c r="E432" s="84">
        <v>0</v>
      </c>
      <c r="F432" s="84"/>
      <c r="G432" s="88"/>
      <c r="H432" s="89"/>
      <c r="I432" s="96"/>
    </row>
    <row r="433" spans="1:9">
      <c r="A433" s="23">
        <v>21011</v>
      </c>
      <c r="B433" s="83" t="s">
        <v>390</v>
      </c>
      <c r="C433" s="84">
        <v>1800</v>
      </c>
      <c r="D433" s="84">
        <v>4500</v>
      </c>
      <c r="E433" s="84">
        <v>4500</v>
      </c>
      <c r="F433" s="84">
        <v>4500</v>
      </c>
      <c r="G433" s="88"/>
      <c r="H433" s="89"/>
      <c r="I433" s="96"/>
    </row>
    <row r="434" spans="1:9">
      <c r="A434" s="23">
        <v>2101103</v>
      </c>
      <c r="B434" s="90" t="s">
        <v>391</v>
      </c>
      <c r="C434" s="84">
        <v>1800</v>
      </c>
      <c r="D434" s="84">
        <v>4500</v>
      </c>
      <c r="E434" s="84">
        <v>4500</v>
      </c>
      <c r="F434" s="84">
        <v>4500</v>
      </c>
      <c r="G434" s="88"/>
      <c r="H434" s="89"/>
      <c r="I434" s="96"/>
    </row>
    <row r="435" spans="1:9">
      <c r="A435" s="23">
        <v>21012</v>
      </c>
      <c r="B435" s="83" t="s">
        <v>392</v>
      </c>
      <c r="C435" s="84">
        <v>51600</v>
      </c>
      <c r="D435" s="84">
        <v>51600</v>
      </c>
      <c r="E435" s="84">
        <v>51237</v>
      </c>
      <c r="F435" s="84">
        <v>51050</v>
      </c>
      <c r="G435" s="88"/>
      <c r="H435" s="89"/>
      <c r="I435" s="96"/>
    </row>
    <row r="436" spans="1:9">
      <c r="A436" s="23">
        <v>2101201</v>
      </c>
      <c r="B436" s="90" t="s">
        <v>393</v>
      </c>
      <c r="C436" s="84">
        <v>600</v>
      </c>
      <c r="D436" s="84">
        <v>600</v>
      </c>
      <c r="E436" s="84">
        <v>237</v>
      </c>
      <c r="F436" s="84">
        <v>50</v>
      </c>
      <c r="G436" s="88"/>
      <c r="H436" s="89"/>
      <c r="I436" s="96"/>
    </row>
    <row r="437" spans="1:9">
      <c r="A437" s="23">
        <v>2101202</v>
      </c>
      <c r="B437" s="90" t="s">
        <v>394</v>
      </c>
      <c r="C437" s="84">
        <v>51000</v>
      </c>
      <c r="D437" s="84">
        <v>51000</v>
      </c>
      <c r="E437" s="84">
        <v>51000</v>
      </c>
      <c r="F437" s="84">
        <v>51000</v>
      </c>
      <c r="G437" s="88"/>
      <c r="H437" s="89"/>
      <c r="I437" s="96"/>
    </row>
    <row r="438" spans="1:9">
      <c r="A438" s="23">
        <v>21013</v>
      </c>
      <c r="B438" s="83" t="s">
        <v>395</v>
      </c>
      <c r="C438" s="84">
        <v>276</v>
      </c>
      <c r="D438" s="84">
        <v>1300</v>
      </c>
      <c r="E438" s="84">
        <v>0</v>
      </c>
      <c r="F438" s="84">
        <v>0</v>
      </c>
      <c r="G438" s="88"/>
      <c r="H438" s="89"/>
      <c r="I438" s="96"/>
    </row>
    <row r="439" spans="1:9">
      <c r="A439" s="23">
        <v>2101399</v>
      </c>
      <c r="B439" s="90" t="s">
        <v>396</v>
      </c>
      <c r="C439" s="84">
        <v>276</v>
      </c>
      <c r="D439" s="84">
        <v>1300</v>
      </c>
      <c r="E439" s="84">
        <v>0</v>
      </c>
      <c r="F439" s="84">
        <v>0</v>
      </c>
      <c r="G439" s="88"/>
      <c r="H439" s="89"/>
      <c r="I439" s="96"/>
    </row>
    <row r="440" spans="1:9">
      <c r="A440" s="23">
        <v>21015</v>
      </c>
      <c r="B440" s="83" t="s">
        <v>397</v>
      </c>
      <c r="C440" s="84"/>
      <c r="D440" s="84">
        <v>168.2208</v>
      </c>
      <c r="E440" s="84">
        <v>528</v>
      </c>
      <c r="F440" s="84">
        <v>410</v>
      </c>
      <c r="G440" s="88"/>
      <c r="H440" s="89"/>
      <c r="I440" s="96"/>
    </row>
    <row r="441" spans="1:9">
      <c r="A441" s="23">
        <v>2101550</v>
      </c>
      <c r="B441" s="90" t="s">
        <v>68</v>
      </c>
      <c r="C441" s="84"/>
      <c r="D441" s="84">
        <v>168.2208</v>
      </c>
      <c r="E441" s="84">
        <v>394</v>
      </c>
      <c r="F441" s="84">
        <v>321</v>
      </c>
      <c r="G441" s="88"/>
      <c r="H441" s="89"/>
      <c r="I441" s="96"/>
    </row>
    <row r="442" spans="1:9">
      <c r="A442" s="23">
        <v>2101599</v>
      </c>
      <c r="B442" s="90" t="s">
        <v>398</v>
      </c>
      <c r="C442" s="84"/>
      <c r="D442" s="84"/>
      <c r="E442" s="84">
        <v>134</v>
      </c>
      <c r="F442" s="84">
        <v>86</v>
      </c>
      <c r="G442" s="88"/>
      <c r="H442" s="89"/>
      <c r="I442" s="96"/>
    </row>
    <row r="443" spans="1:9">
      <c r="A443" s="23">
        <v>21016</v>
      </c>
      <c r="B443" s="83" t="s">
        <v>399</v>
      </c>
      <c r="C443" s="84"/>
      <c r="D443" s="84">
        <v>139</v>
      </c>
      <c r="E443" s="84">
        <v>139</v>
      </c>
      <c r="F443" s="84">
        <v>125</v>
      </c>
      <c r="G443" s="88"/>
      <c r="H443" s="89"/>
      <c r="I443" s="96"/>
    </row>
    <row r="444" spans="1:9">
      <c r="A444" s="23">
        <v>2101601</v>
      </c>
      <c r="B444" s="90" t="s">
        <v>400</v>
      </c>
      <c r="C444" s="84"/>
      <c r="D444" s="84">
        <v>139</v>
      </c>
      <c r="E444" s="84">
        <v>139</v>
      </c>
      <c r="F444" s="84">
        <v>125</v>
      </c>
      <c r="G444" s="88"/>
      <c r="H444" s="89"/>
      <c r="I444" s="96"/>
    </row>
    <row r="445" spans="1:9">
      <c r="A445" s="23">
        <v>21099</v>
      </c>
      <c r="B445" s="83" t="s">
        <v>401</v>
      </c>
      <c r="C445" s="84">
        <v>876</v>
      </c>
      <c r="D445" s="84">
        <v>309.22</v>
      </c>
      <c r="E445" s="84">
        <v>751</v>
      </c>
      <c r="F445" s="84">
        <v>927</v>
      </c>
      <c r="G445" s="88"/>
      <c r="H445" s="89"/>
      <c r="I445" s="96"/>
    </row>
    <row r="446" spans="1:9">
      <c r="A446" s="23">
        <v>2109901</v>
      </c>
      <c r="B446" s="90" t="s">
        <v>402</v>
      </c>
      <c r="C446" s="84">
        <v>876</v>
      </c>
      <c r="D446" s="84">
        <v>309.22</v>
      </c>
      <c r="E446" s="84">
        <v>751</v>
      </c>
      <c r="F446" s="84">
        <v>927</v>
      </c>
      <c r="G446" s="88"/>
      <c r="H446" s="89"/>
      <c r="I446" s="96"/>
    </row>
    <row r="447" spans="1:14">
      <c r="A447" s="23">
        <v>211</v>
      </c>
      <c r="B447" s="83" t="s">
        <v>403</v>
      </c>
      <c r="C447" s="84">
        <v>14008</v>
      </c>
      <c r="D447" s="84">
        <v>9084.7142</v>
      </c>
      <c r="E447" s="84">
        <v>10101</v>
      </c>
      <c r="F447" s="84">
        <v>16729</v>
      </c>
      <c r="G447" s="86">
        <f>F447/C447-1</f>
        <v>0.194246145059966</v>
      </c>
      <c r="H447" s="87">
        <f>F447/E447</f>
        <v>1.65617265617266</v>
      </c>
      <c r="I447" s="94" t="s">
        <v>404</v>
      </c>
      <c r="M447" s="103"/>
      <c r="N447" s="103"/>
    </row>
    <row r="448" spans="1:9">
      <c r="A448" s="23">
        <v>21101</v>
      </c>
      <c r="B448" s="83" t="s">
        <v>405</v>
      </c>
      <c r="C448" s="84">
        <v>1374</v>
      </c>
      <c r="D448" s="84">
        <v>2683.2251</v>
      </c>
      <c r="E448" s="84">
        <v>2699</v>
      </c>
      <c r="F448" s="84">
        <v>2454</v>
      </c>
      <c r="G448" s="88"/>
      <c r="H448" s="89"/>
      <c r="I448" s="96"/>
    </row>
    <row r="449" spans="1:9">
      <c r="A449" s="23">
        <v>2110101</v>
      </c>
      <c r="B449" s="90" t="s">
        <v>63</v>
      </c>
      <c r="C449" s="84">
        <v>717</v>
      </c>
      <c r="D449" s="84">
        <v>762.5181</v>
      </c>
      <c r="E449" s="84">
        <v>763</v>
      </c>
      <c r="F449" s="84">
        <v>742</v>
      </c>
      <c r="G449" s="88"/>
      <c r="H449" s="89"/>
      <c r="I449" s="96"/>
    </row>
    <row r="450" spans="1:9">
      <c r="A450" s="23">
        <v>2110102</v>
      </c>
      <c r="B450" s="90" t="s">
        <v>64</v>
      </c>
      <c r="C450" s="84">
        <v>44</v>
      </c>
      <c r="D450" s="84">
        <v>0.6</v>
      </c>
      <c r="E450" s="84">
        <v>1</v>
      </c>
      <c r="F450" s="84">
        <v>1</v>
      </c>
      <c r="G450" s="88"/>
      <c r="H450" s="89"/>
      <c r="I450" s="96"/>
    </row>
    <row r="451" spans="1:9">
      <c r="A451" s="23">
        <v>2110104</v>
      </c>
      <c r="B451" s="90" t="s">
        <v>406</v>
      </c>
      <c r="C451" s="84">
        <v>80</v>
      </c>
      <c r="D451" s="84">
        <v>80</v>
      </c>
      <c r="E451" s="84">
        <v>80</v>
      </c>
      <c r="F451" s="84">
        <v>80</v>
      </c>
      <c r="G451" s="88"/>
      <c r="H451" s="89"/>
      <c r="I451" s="96"/>
    </row>
    <row r="452" spans="1:9">
      <c r="A452" s="23">
        <v>2110199</v>
      </c>
      <c r="B452" s="90" t="s">
        <v>407</v>
      </c>
      <c r="C452" s="84">
        <v>533</v>
      </c>
      <c r="D452" s="84">
        <v>1840.107</v>
      </c>
      <c r="E452" s="84">
        <v>1855</v>
      </c>
      <c r="F452" s="84">
        <v>1616</v>
      </c>
      <c r="G452" s="88"/>
      <c r="H452" s="89"/>
      <c r="I452" s="96"/>
    </row>
    <row r="453" spans="1:9">
      <c r="A453" s="23">
        <v>21102</v>
      </c>
      <c r="B453" s="83" t="s">
        <v>408</v>
      </c>
      <c r="C453" s="84">
        <v>835</v>
      </c>
      <c r="D453" s="84">
        <v>1086.381</v>
      </c>
      <c r="E453" s="84">
        <v>1371</v>
      </c>
      <c r="F453" s="84">
        <v>1326</v>
      </c>
      <c r="G453" s="88"/>
      <c r="H453" s="89"/>
      <c r="I453" s="96"/>
    </row>
    <row r="454" spans="1:9">
      <c r="A454" s="23">
        <v>2110299</v>
      </c>
      <c r="B454" s="90" t="s">
        <v>409</v>
      </c>
      <c r="C454" s="84">
        <v>835</v>
      </c>
      <c r="D454" s="84">
        <v>1086.381</v>
      </c>
      <c r="E454" s="84">
        <v>1371</v>
      </c>
      <c r="F454" s="84">
        <v>1326</v>
      </c>
      <c r="G454" s="88"/>
      <c r="H454" s="89"/>
      <c r="I454" s="96"/>
    </row>
    <row r="455" spans="1:9">
      <c r="A455" s="23">
        <v>21103</v>
      </c>
      <c r="B455" s="83" t="s">
        <v>410</v>
      </c>
      <c r="C455" s="84">
        <v>6804</v>
      </c>
      <c r="D455" s="84">
        <v>1762.0001</v>
      </c>
      <c r="E455" s="84">
        <v>2362</v>
      </c>
      <c r="F455" s="84">
        <v>8421</v>
      </c>
      <c r="G455" s="88"/>
      <c r="H455" s="89"/>
      <c r="I455" s="96"/>
    </row>
    <row r="456" spans="1:9">
      <c r="A456" s="23">
        <v>2110301</v>
      </c>
      <c r="B456" s="90" t="s">
        <v>411</v>
      </c>
      <c r="C456" s="84">
        <v>4813</v>
      </c>
      <c r="D456" s="84">
        <v>0</v>
      </c>
      <c r="E456" s="84">
        <v>342</v>
      </c>
      <c r="F456" s="84">
        <v>342</v>
      </c>
      <c r="G456" s="88"/>
      <c r="H456" s="89"/>
      <c r="I456" s="96"/>
    </row>
    <row r="457" spans="1:9">
      <c r="A457" s="23">
        <v>2110302</v>
      </c>
      <c r="B457" s="90" t="s">
        <v>412</v>
      </c>
      <c r="C457" s="84">
        <v>1285</v>
      </c>
      <c r="D457" s="84">
        <v>1562.0001</v>
      </c>
      <c r="E457" s="84">
        <v>1562</v>
      </c>
      <c r="F457" s="84">
        <v>6580</v>
      </c>
      <c r="G457" s="88"/>
      <c r="H457" s="89"/>
      <c r="I457" s="96"/>
    </row>
    <row r="458" spans="1:9">
      <c r="A458" s="23">
        <v>2110399</v>
      </c>
      <c r="B458" s="90" t="s">
        <v>413</v>
      </c>
      <c r="C458" s="84">
        <v>706</v>
      </c>
      <c r="D458" s="84">
        <v>200</v>
      </c>
      <c r="E458" s="84">
        <v>458</v>
      </c>
      <c r="F458" s="84">
        <v>1499</v>
      </c>
      <c r="G458" s="88"/>
      <c r="H458" s="89"/>
      <c r="I458" s="96"/>
    </row>
    <row r="459" spans="1:9">
      <c r="A459" s="23">
        <v>21104</v>
      </c>
      <c r="B459" s="83" t="s">
        <v>414</v>
      </c>
      <c r="C459" s="84">
        <v>150</v>
      </c>
      <c r="D459" s="84"/>
      <c r="E459" s="84">
        <v>0</v>
      </c>
      <c r="F459" s="84">
        <v>450</v>
      </c>
      <c r="G459" s="88"/>
      <c r="H459" s="89"/>
      <c r="I459" s="96"/>
    </row>
    <row r="460" spans="1:9">
      <c r="A460" s="23">
        <v>2110402</v>
      </c>
      <c r="B460" s="90" t="s">
        <v>415</v>
      </c>
      <c r="C460" s="84">
        <v>150</v>
      </c>
      <c r="D460" s="84"/>
      <c r="E460" s="84">
        <v>0</v>
      </c>
      <c r="F460" s="84">
        <v>450</v>
      </c>
      <c r="G460" s="88"/>
      <c r="H460" s="89"/>
      <c r="I460" s="96"/>
    </row>
    <row r="461" spans="1:9">
      <c r="A461" s="23">
        <v>21105</v>
      </c>
      <c r="B461" s="83" t="s">
        <v>416</v>
      </c>
      <c r="C461" s="84"/>
      <c r="D461" s="84">
        <v>76.32</v>
      </c>
      <c r="E461" s="84">
        <v>76</v>
      </c>
      <c r="F461" s="84">
        <v>266</v>
      </c>
      <c r="G461" s="88"/>
      <c r="H461" s="89"/>
      <c r="I461" s="96"/>
    </row>
    <row r="462" spans="1:9">
      <c r="A462" s="23">
        <v>2110507</v>
      </c>
      <c r="B462" s="90" t="s">
        <v>417</v>
      </c>
      <c r="C462" s="84"/>
      <c r="D462" s="84">
        <v>76.32</v>
      </c>
      <c r="E462" s="84">
        <v>76</v>
      </c>
      <c r="F462" s="84">
        <v>266</v>
      </c>
      <c r="G462" s="88"/>
      <c r="H462" s="89"/>
      <c r="I462" s="96"/>
    </row>
    <row r="463" spans="1:9">
      <c r="A463" s="23">
        <v>21111</v>
      </c>
      <c r="B463" s="83" t="s">
        <v>418</v>
      </c>
      <c r="C463" s="84">
        <v>600</v>
      </c>
      <c r="D463" s="84">
        <v>2488.62</v>
      </c>
      <c r="E463" s="84">
        <v>2489</v>
      </c>
      <c r="F463" s="84">
        <v>2437</v>
      </c>
      <c r="G463" s="88"/>
      <c r="H463" s="89"/>
      <c r="I463" s="96"/>
    </row>
    <row r="464" spans="1:9">
      <c r="A464" s="23">
        <v>2111199</v>
      </c>
      <c r="B464" s="90" t="s">
        <v>419</v>
      </c>
      <c r="C464" s="84">
        <v>600</v>
      </c>
      <c r="D464" s="84">
        <v>2488.62</v>
      </c>
      <c r="E464" s="84">
        <v>2489</v>
      </c>
      <c r="F464" s="84">
        <v>2437</v>
      </c>
      <c r="G464" s="88"/>
      <c r="H464" s="89"/>
      <c r="I464" s="96"/>
    </row>
    <row r="465" spans="1:9">
      <c r="A465" s="23">
        <v>21113</v>
      </c>
      <c r="B465" s="83" t="s">
        <v>420</v>
      </c>
      <c r="C465" s="84">
        <v>0</v>
      </c>
      <c r="D465" s="84">
        <v>280</v>
      </c>
      <c r="E465" s="84">
        <v>280</v>
      </c>
      <c r="F465" s="84">
        <v>280</v>
      </c>
      <c r="G465" s="88"/>
      <c r="H465" s="89"/>
      <c r="I465" s="96"/>
    </row>
    <row r="466" spans="1:9">
      <c r="A466" s="23">
        <v>2111301</v>
      </c>
      <c r="B466" s="90" t="s">
        <v>421</v>
      </c>
      <c r="C466" s="84">
        <v>0</v>
      </c>
      <c r="D466" s="84">
        <v>280</v>
      </c>
      <c r="E466" s="84">
        <v>280</v>
      </c>
      <c r="F466" s="84">
        <v>280</v>
      </c>
      <c r="G466" s="88"/>
      <c r="H466" s="89"/>
      <c r="I466" s="96"/>
    </row>
    <row r="467" spans="1:9">
      <c r="A467" s="23">
        <v>21114</v>
      </c>
      <c r="B467" s="83" t="s">
        <v>422</v>
      </c>
      <c r="C467" s="84"/>
      <c r="D467" s="84"/>
      <c r="E467" s="84">
        <v>13</v>
      </c>
      <c r="F467" s="84">
        <v>10</v>
      </c>
      <c r="G467" s="88"/>
      <c r="H467" s="89"/>
      <c r="I467" s="96"/>
    </row>
    <row r="468" spans="1:9">
      <c r="A468" s="23">
        <v>2111499</v>
      </c>
      <c r="B468" s="90" t="s">
        <v>423</v>
      </c>
      <c r="C468" s="84"/>
      <c r="D468" s="84"/>
      <c r="E468" s="84">
        <v>13</v>
      </c>
      <c r="F468" s="84">
        <v>10</v>
      </c>
      <c r="G468" s="88"/>
      <c r="H468" s="89"/>
      <c r="I468" s="96"/>
    </row>
    <row r="469" spans="1:9">
      <c r="A469" s="23">
        <v>21199</v>
      </c>
      <c r="B469" s="83" t="s">
        <v>424</v>
      </c>
      <c r="C469" s="84">
        <v>4245</v>
      </c>
      <c r="D469" s="84">
        <v>708.168</v>
      </c>
      <c r="E469" s="84">
        <v>811</v>
      </c>
      <c r="F469" s="84">
        <v>1085</v>
      </c>
      <c r="G469" s="88"/>
      <c r="H469" s="89"/>
      <c r="I469" s="96"/>
    </row>
    <row r="470" spans="1:9">
      <c r="A470" s="23">
        <v>2119901</v>
      </c>
      <c r="B470" s="90" t="s">
        <v>425</v>
      </c>
      <c r="C470" s="84">
        <v>4245</v>
      </c>
      <c r="D470" s="84">
        <v>708.168</v>
      </c>
      <c r="E470" s="84">
        <v>811</v>
      </c>
      <c r="F470" s="84">
        <v>1085</v>
      </c>
      <c r="G470" s="88"/>
      <c r="H470" s="89"/>
      <c r="I470" s="96"/>
    </row>
    <row r="471" spans="1:14">
      <c r="A471" s="23">
        <v>212</v>
      </c>
      <c r="B471" s="83" t="s">
        <v>426</v>
      </c>
      <c r="C471" s="84">
        <v>162914</v>
      </c>
      <c r="D471" s="84">
        <v>79975.967276</v>
      </c>
      <c r="E471" s="84">
        <v>112134</v>
      </c>
      <c r="F471" s="84">
        <v>169694</v>
      </c>
      <c r="G471" s="86">
        <f>F471/C471-1</f>
        <v>0.041617049486232</v>
      </c>
      <c r="H471" s="87">
        <f>F471/E471</f>
        <v>1.51331442738153</v>
      </c>
      <c r="I471" s="94" t="s">
        <v>404</v>
      </c>
      <c r="M471" s="103"/>
      <c r="N471" s="103"/>
    </row>
    <row r="472" spans="1:9">
      <c r="A472" s="23">
        <v>21201</v>
      </c>
      <c r="B472" s="83" t="s">
        <v>427</v>
      </c>
      <c r="C472" s="84">
        <v>15222</v>
      </c>
      <c r="D472" s="84">
        <v>16129.44704</v>
      </c>
      <c r="E472" s="84">
        <v>17339</v>
      </c>
      <c r="F472" s="84">
        <v>16275</v>
      </c>
      <c r="G472" s="88"/>
      <c r="H472" s="89"/>
      <c r="I472" s="96"/>
    </row>
    <row r="473" spans="1:9">
      <c r="A473" s="23">
        <v>2120101</v>
      </c>
      <c r="B473" s="90" t="s">
        <v>63</v>
      </c>
      <c r="C473" s="84">
        <v>4552</v>
      </c>
      <c r="D473" s="84">
        <v>5017.9875</v>
      </c>
      <c r="E473" s="84">
        <v>5698</v>
      </c>
      <c r="F473" s="84">
        <v>5329</v>
      </c>
      <c r="G473" s="88"/>
      <c r="H473" s="89"/>
      <c r="I473" s="96"/>
    </row>
    <row r="474" spans="1:9">
      <c r="A474" s="23">
        <v>2120102</v>
      </c>
      <c r="B474" s="90" t="s">
        <v>64</v>
      </c>
      <c r="C474" s="84">
        <v>3556</v>
      </c>
      <c r="D474" s="84">
        <v>29.598</v>
      </c>
      <c r="E474" s="84">
        <v>30</v>
      </c>
      <c r="F474" s="84">
        <v>159</v>
      </c>
      <c r="G474" s="88"/>
      <c r="H474" s="89"/>
      <c r="I474" s="96"/>
    </row>
    <row r="475" spans="1:9">
      <c r="A475" s="23">
        <v>2120104</v>
      </c>
      <c r="B475" s="90" t="s">
        <v>428</v>
      </c>
      <c r="C475" s="84">
        <v>458</v>
      </c>
      <c r="D475" s="84">
        <v>1083.2947</v>
      </c>
      <c r="E475" s="84">
        <v>1118</v>
      </c>
      <c r="F475" s="84">
        <v>887</v>
      </c>
      <c r="G475" s="88"/>
      <c r="H475" s="89"/>
      <c r="I475" s="96"/>
    </row>
    <row r="476" spans="1:9">
      <c r="A476" s="23">
        <v>2120199</v>
      </c>
      <c r="B476" s="90" t="s">
        <v>429</v>
      </c>
      <c r="C476" s="84">
        <v>6656</v>
      </c>
      <c r="D476" s="84">
        <v>9998.56684</v>
      </c>
      <c r="E476" s="84">
        <v>10493</v>
      </c>
      <c r="F476" s="84">
        <v>9900</v>
      </c>
      <c r="G476" s="88"/>
      <c r="H476" s="89"/>
      <c r="I476" s="96"/>
    </row>
    <row r="477" spans="1:9">
      <c r="A477" s="23">
        <v>21202</v>
      </c>
      <c r="B477" s="83" t="s">
        <v>430</v>
      </c>
      <c r="C477" s="84">
        <v>2053</v>
      </c>
      <c r="D477" s="84">
        <v>406.649836</v>
      </c>
      <c r="E477" s="84">
        <v>407</v>
      </c>
      <c r="F477" s="84">
        <v>389</v>
      </c>
      <c r="G477" s="88"/>
      <c r="H477" s="89"/>
      <c r="I477" s="96"/>
    </row>
    <row r="478" spans="1:9">
      <c r="A478" s="23">
        <v>2120201</v>
      </c>
      <c r="B478" s="90" t="s">
        <v>431</v>
      </c>
      <c r="C478" s="84">
        <v>2053</v>
      </c>
      <c r="D478" s="84">
        <v>406.649836</v>
      </c>
      <c r="E478" s="84">
        <v>407</v>
      </c>
      <c r="F478" s="84">
        <v>389</v>
      </c>
      <c r="G478" s="88"/>
      <c r="H478" s="89"/>
      <c r="I478" s="96"/>
    </row>
    <row r="479" spans="1:9">
      <c r="A479" s="23">
        <v>21203</v>
      </c>
      <c r="B479" s="83" t="s">
        <v>432</v>
      </c>
      <c r="C479" s="84">
        <v>5279</v>
      </c>
      <c r="D479" s="84">
        <v>4991.618</v>
      </c>
      <c r="E479" s="84">
        <v>5354</v>
      </c>
      <c r="F479" s="84">
        <v>6766</v>
      </c>
      <c r="G479" s="88"/>
      <c r="H479" s="89"/>
      <c r="I479" s="96"/>
    </row>
    <row r="480" spans="1:9">
      <c r="A480" s="23">
        <v>2120303</v>
      </c>
      <c r="B480" s="90" t="s">
        <v>433</v>
      </c>
      <c r="C480" s="84">
        <v>0</v>
      </c>
      <c r="D480" s="84">
        <v>626.9</v>
      </c>
      <c r="E480" s="84">
        <v>627</v>
      </c>
      <c r="F480" s="84">
        <v>627</v>
      </c>
      <c r="G480" s="88"/>
      <c r="H480" s="89"/>
      <c r="I480" s="96"/>
    </row>
    <row r="481" spans="1:9">
      <c r="A481" s="23">
        <v>2120399</v>
      </c>
      <c r="B481" s="90" t="s">
        <v>434</v>
      </c>
      <c r="C481" s="84">
        <v>5279</v>
      </c>
      <c r="D481" s="84">
        <v>4364.718</v>
      </c>
      <c r="E481" s="84">
        <v>4727</v>
      </c>
      <c r="F481" s="84">
        <v>6139</v>
      </c>
      <c r="G481" s="88"/>
      <c r="H481" s="89"/>
      <c r="I481" s="96"/>
    </row>
    <row r="482" spans="1:9">
      <c r="A482" s="23">
        <v>21205</v>
      </c>
      <c r="B482" s="83" t="s">
        <v>435</v>
      </c>
      <c r="C482" s="84">
        <v>13210</v>
      </c>
      <c r="D482" s="84">
        <v>10034.0224</v>
      </c>
      <c r="E482" s="84">
        <v>10360</v>
      </c>
      <c r="F482" s="84">
        <v>11288</v>
      </c>
      <c r="G482" s="88"/>
      <c r="H482" s="89"/>
      <c r="I482" s="96"/>
    </row>
    <row r="483" spans="1:9">
      <c r="A483" s="23">
        <v>2120501</v>
      </c>
      <c r="B483" s="90" t="s">
        <v>436</v>
      </c>
      <c r="C483" s="84">
        <v>13210</v>
      </c>
      <c r="D483" s="84">
        <v>10034.0224</v>
      </c>
      <c r="E483" s="84">
        <v>10360</v>
      </c>
      <c r="F483" s="84">
        <v>11288</v>
      </c>
      <c r="G483" s="88"/>
      <c r="H483" s="89"/>
      <c r="I483" s="96"/>
    </row>
    <row r="484" spans="1:9">
      <c r="A484" s="23">
        <v>21299</v>
      </c>
      <c r="B484" s="83" t="s">
        <v>437</v>
      </c>
      <c r="C484" s="84">
        <v>127150</v>
      </c>
      <c r="D484" s="84">
        <v>48414.23</v>
      </c>
      <c r="E484" s="84">
        <v>78674</v>
      </c>
      <c r="F484" s="84">
        <v>134976</v>
      </c>
      <c r="G484" s="88"/>
      <c r="H484" s="89"/>
      <c r="I484" s="96"/>
    </row>
    <row r="485" spans="1:9">
      <c r="A485" s="23">
        <v>2129901</v>
      </c>
      <c r="B485" s="90" t="s">
        <v>438</v>
      </c>
      <c r="C485" s="84"/>
      <c r="D485" s="84">
        <v>48409.23</v>
      </c>
      <c r="E485" s="84">
        <v>78674</v>
      </c>
      <c r="F485" s="84">
        <v>134976</v>
      </c>
      <c r="G485" s="88"/>
      <c r="H485" s="89"/>
      <c r="I485" s="96"/>
    </row>
    <row r="486" spans="1:9">
      <c r="A486" s="23">
        <v>2129999</v>
      </c>
      <c r="B486" s="90" t="s">
        <v>439</v>
      </c>
      <c r="C486" s="84">
        <v>127150</v>
      </c>
      <c r="D486" s="84"/>
      <c r="E486" s="84">
        <v>0</v>
      </c>
      <c r="F486" s="84"/>
      <c r="G486" s="88"/>
      <c r="H486" s="89"/>
      <c r="I486" s="96"/>
    </row>
    <row r="487" spans="1:14">
      <c r="A487" s="23">
        <v>213</v>
      </c>
      <c r="B487" s="83" t="s">
        <v>440</v>
      </c>
      <c r="C487" s="84">
        <v>59251</v>
      </c>
      <c r="D487" s="84">
        <v>51672.101812</v>
      </c>
      <c r="E487" s="84">
        <v>50324</v>
      </c>
      <c r="F487" s="84">
        <v>51470</v>
      </c>
      <c r="G487" s="86">
        <f>F487/C487-1</f>
        <v>-0.13132267809826</v>
      </c>
      <c r="H487" s="87">
        <f>F487/E487</f>
        <v>1.02277243462364</v>
      </c>
      <c r="I487" s="94" t="s">
        <v>59</v>
      </c>
      <c r="M487" s="103"/>
      <c r="N487" s="103"/>
    </row>
    <row r="488" spans="1:9">
      <c r="A488" s="23">
        <v>21301</v>
      </c>
      <c r="B488" s="83" t="s">
        <v>441</v>
      </c>
      <c r="C488" s="84">
        <v>20073</v>
      </c>
      <c r="D488" s="84">
        <v>20979.8787</v>
      </c>
      <c r="E488" s="84">
        <v>22082</v>
      </c>
      <c r="F488" s="84">
        <v>20041</v>
      </c>
      <c r="G488" s="88"/>
      <c r="H488" s="89"/>
      <c r="I488" s="96"/>
    </row>
    <row r="489" spans="1:9">
      <c r="A489" s="23">
        <v>2130101</v>
      </c>
      <c r="B489" s="90" t="s">
        <v>63</v>
      </c>
      <c r="C489" s="84">
        <v>6404</v>
      </c>
      <c r="D489" s="84">
        <v>7234.64522</v>
      </c>
      <c r="E489" s="84">
        <v>7447</v>
      </c>
      <c r="F489" s="84">
        <v>7168</v>
      </c>
      <c r="G489" s="88"/>
      <c r="H489" s="89"/>
      <c r="I489" s="96"/>
    </row>
    <row r="490" spans="1:9">
      <c r="A490" s="23">
        <v>2130102</v>
      </c>
      <c r="B490" s="90" t="s">
        <v>64</v>
      </c>
      <c r="C490" s="84">
        <v>719</v>
      </c>
      <c r="D490" s="84">
        <v>958.8</v>
      </c>
      <c r="E490" s="84">
        <v>959</v>
      </c>
      <c r="F490" s="84">
        <v>543</v>
      </c>
      <c r="G490" s="88"/>
      <c r="H490" s="89"/>
      <c r="I490" s="96"/>
    </row>
    <row r="491" spans="1:9">
      <c r="A491" s="23">
        <v>2130104</v>
      </c>
      <c r="B491" s="90" t="s">
        <v>68</v>
      </c>
      <c r="C491" s="84">
        <v>5665</v>
      </c>
      <c r="D491" s="84">
        <v>5026.63848</v>
      </c>
      <c r="E491" s="84">
        <v>5416</v>
      </c>
      <c r="F491" s="84">
        <v>6046</v>
      </c>
      <c r="G491" s="88"/>
      <c r="H491" s="89"/>
      <c r="I491" s="96"/>
    </row>
    <row r="492" spans="1:9">
      <c r="A492" s="23">
        <v>2130106</v>
      </c>
      <c r="B492" s="90" t="s">
        <v>442</v>
      </c>
      <c r="C492" s="84">
        <v>619</v>
      </c>
      <c r="D492" s="84">
        <v>349.1</v>
      </c>
      <c r="E492" s="84">
        <v>349</v>
      </c>
      <c r="F492" s="84">
        <v>398</v>
      </c>
      <c r="G492" s="88"/>
      <c r="H492" s="89"/>
      <c r="I492" s="96"/>
    </row>
    <row r="493" spans="1:9">
      <c r="A493" s="23">
        <v>2130108</v>
      </c>
      <c r="B493" s="90" t="s">
        <v>443</v>
      </c>
      <c r="C493" s="84">
        <v>261</v>
      </c>
      <c r="D493" s="84">
        <v>211</v>
      </c>
      <c r="E493" s="84">
        <v>211</v>
      </c>
      <c r="F493" s="84">
        <v>109</v>
      </c>
      <c r="G493" s="88"/>
      <c r="H493" s="89"/>
      <c r="I493" s="96"/>
    </row>
    <row r="494" spans="1:9">
      <c r="A494" s="23">
        <v>2130109</v>
      </c>
      <c r="B494" s="90" t="s">
        <v>444</v>
      </c>
      <c r="C494" s="84">
        <v>73</v>
      </c>
      <c r="D494" s="84">
        <v>69</v>
      </c>
      <c r="E494" s="84">
        <v>69</v>
      </c>
      <c r="F494" s="84">
        <v>54</v>
      </c>
      <c r="G494" s="88"/>
      <c r="H494" s="89"/>
      <c r="I494" s="96"/>
    </row>
    <row r="495" spans="1:9">
      <c r="A495" s="23">
        <v>2130110</v>
      </c>
      <c r="B495" s="90" t="s">
        <v>445</v>
      </c>
      <c r="C495" s="84">
        <v>66</v>
      </c>
      <c r="D495" s="84">
        <v>56.5</v>
      </c>
      <c r="E495" s="84">
        <v>57</v>
      </c>
      <c r="F495" s="84">
        <v>54</v>
      </c>
      <c r="G495" s="88"/>
      <c r="H495" s="89"/>
      <c r="I495" s="96"/>
    </row>
    <row r="496" spans="1:9">
      <c r="A496" s="23">
        <v>2130111</v>
      </c>
      <c r="B496" s="90" t="s">
        <v>446</v>
      </c>
      <c r="C496" s="84">
        <v>11</v>
      </c>
      <c r="D496" s="84">
        <v>11.08</v>
      </c>
      <c r="E496" s="84">
        <v>11</v>
      </c>
      <c r="F496" s="84">
        <v>11</v>
      </c>
      <c r="G496" s="88"/>
      <c r="H496" s="89"/>
      <c r="I496" s="96"/>
    </row>
    <row r="497" spans="1:9">
      <c r="A497" s="23">
        <v>2130112</v>
      </c>
      <c r="B497" s="90" t="s">
        <v>447</v>
      </c>
      <c r="C497" s="84">
        <v>6</v>
      </c>
      <c r="D497" s="84">
        <v>13</v>
      </c>
      <c r="E497" s="84">
        <v>13</v>
      </c>
      <c r="F497" s="84">
        <v>4</v>
      </c>
      <c r="G497" s="88"/>
      <c r="H497" s="89"/>
      <c r="I497" s="96"/>
    </row>
    <row r="498" spans="1:9">
      <c r="A498" s="23">
        <v>2130122</v>
      </c>
      <c r="B498" s="90" t="s">
        <v>448</v>
      </c>
      <c r="C498" s="84">
        <v>3162</v>
      </c>
      <c r="D498" s="84">
        <v>2383.9</v>
      </c>
      <c r="E498" s="84">
        <v>2384</v>
      </c>
      <c r="F498" s="84">
        <v>1913</v>
      </c>
      <c r="G498" s="88"/>
      <c r="H498" s="89"/>
      <c r="I498" s="96"/>
    </row>
    <row r="499" spans="1:9">
      <c r="A499" s="23">
        <v>2130124</v>
      </c>
      <c r="B499" s="90" t="s">
        <v>449</v>
      </c>
      <c r="C499" s="84">
        <v>510</v>
      </c>
      <c r="D499" s="84">
        <v>2240</v>
      </c>
      <c r="E499" s="84">
        <v>2240</v>
      </c>
      <c r="F499" s="84">
        <v>1819</v>
      </c>
      <c r="G499" s="88"/>
      <c r="H499" s="89"/>
      <c r="I499" s="96"/>
    </row>
    <row r="500" spans="1:9">
      <c r="A500" s="23">
        <v>2130135</v>
      </c>
      <c r="B500" s="90" t="s">
        <v>450</v>
      </c>
      <c r="C500" s="84">
        <v>6</v>
      </c>
      <c r="D500" s="84">
        <v>273.95</v>
      </c>
      <c r="E500" s="84">
        <v>274</v>
      </c>
      <c r="F500" s="84">
        <v>99</v>
      </c>
      <c r="G500" s="88"/>
      <c r="H500" s="89"/>
      <c r="I500" s="96"/>
    </row>
    <row r="501" spans="1:9">
      <c r="A501" s="23">
        <v>2130152</v>
      </c>
      <c r="B501" s="90" t="s">
        <v>451</v>
      </c>
      <c r="C501" s="84">
        <v>31</v>
      </c>
      <c r="D501" s="84">
        <v>22.5</v>
      </c>
      <c r="E501" s="84">
        <v>0</v>
      </c>
      <c r="F501" s="84">
        <v>12</v>
      </c>
      <c r="G501" s="88"/>
      <c r="H501" s="89"/>
      <c r="I501" s="96"/>
    </row>
    <row r="502" spans="1:9">
      <c r="A502" s="23">
        <v>2130199</v>
      </c>
      <c r="B502" s="90" t="s">
        <v>452</v>
      </c>
      <c r="C502" s="84">
        <v>2540</v>
      </c>
      <c r="D502" s="84">
        <v>2129.765</v>
      </c>
      <c r="E502" s="84">
        <v>2652</v>
      </c>
      <c r="F502" s="84">
        <v>1811</v>
      </c>
      <c r="G502" s="88"/>
      <c r="H502" s="89"/>
      <c r="I502" s="96"/>
    </row>
    <row r="503" spans="1:9">
      <c r="A503" s="23">
        <v>21302</v>
      </c>
      <c r="B503" s="83" t="s">
        <v>453</v>
      </c>
      <c r="C503" s="84">
        <v>9284</v>
      </c>
      <c r="D503" s="84">
        <v>8825.415392</v>
      </c>
      <c r="E503" s="84">
        <v>8919</v>
      </c>
      <c r="F503" s="84">
        <v>10804</v>
      </c>
      <c r="G503" s="88"/>
      <c r="H503" s="89"/>
      <c r="I503" s="96"/>
    </row>
    <row r="504" spans="1:9">
      <c r="A504" s="23">
        <v>2130201</v>
      </c>
      <c r="B504" s="90" t="s">
        <v>63</v>
      </c>
      <c r="C504" s="84">
        <v>532</v>
      </c>
      <c r="D504" s="84">
        <v>572.672392</v>
      </c>
      <c r="E504" s="84">
        <v>618</v>
      </c>
      <c r="F504" s="84">
        <v>631</v>
      </c>
      <c r="G504" s="88"/>
      <c r="H504" s="89"/>
      <c r="I504" s="96"/>
    </row>
    <row r="505" spans="1:9">
      <c r="A505" s="23">
        <v>2130202</v>
      </c>
      <c r="B505" s="90" t="s">
        <v>64</v>
      </c>
      <c r="C505" s="84">
        <v>9</v>
      </c>
      <c r="D505" s="84">
        <v>2.08</v>
      </c>
      <c r="E505" s="84">
        <v>2</v>
      </c>
      <c r="F505" s="84">
        <v>2</v>
      </c>
      <c r="G505" s="88"/>
      <c r="H505" s="89"/>
      <c r="I505" s="96"/>
    </row>
    <row r="506" spans="1:9">
      <c r="A506" s="23">
        <v>2130204</v>
      </c>
      <c r="B506" s="90" t="s">
        <v>454</v>
      </c>
      <c r="C506" s="84">
        <v>1663</v>
      </c>
      <c r="D506" s="84">
        <v>1608.9982</v>
      </c>
      <c r="E506" s="84">
        <v>1620</v>
      </c>
      <c r="F506" s="84">
        <v>1778</v>
      </c>
      <c r="G506" s="88"/>
      <c r="H506" s="89"/>
      <c r="I506" s="96"/>
    </row>
    <row r="507" spans="1:9">
      <c r="A507" s="23">
        <v>2130205</v>
      </c>
      <c r="B507" s="90" t="s">
        <v>455</v>
      </c>
      <c r="C507" s="84">
        <v>68</v>
      </c>
      <c r="D507" s="84">
        <v>62</v>
      </c>
      <c r="E507" s="84">
        <v>62</v>
      </c>
      <c r="F507" s="84">
        <v>61</v>
      </c>
      <c r="G507" s="88"/>
      <c r="H507" s="89"/>
      <c r="I507" s="96"/>
    </row>
    <row r="508" spans="1:9">
      <c r="A508" s="23">
        <v>2130206</v>
      </c>
      <c r="B508" s="90" t="s">
        <v>456</v>
      </c>
      <c r="C508" s="84">
        <v>1</v>
      </c>
      <c r="D508" s="84">
        <v>0.65</v>
      </c>
      <c r="E508" s="84">
        <v>1</v>
      </c>
      <c r="F508" s="84">
        <v>1</v>
      </c>
      <c r="G508" s="88"/>
      <c r="H508" s="89"/>
      <c r="I508" s="96"/>
    </row>
    <row r="509" spans="1:9">
      <c r="A509" s="23">
        <v>2130207</v>
      </c>
      <c r="B509" s="90" t="s">
        <v>457</v>
      </c>
      <c r="C509" s="84">
        <v>38</v>
      </c>
      <c r="D509" s="84">
        <v>13</v>
      </c>
      <c r="E509" s="84">
        <v>13</v>
      </c>
      <c r="F509" s="84">
        <v>33</v>
      </c>
      <c r="G509" s="88"/>
      <c r="H509" s="89"/>
      <c r="I509" s="96"/>
    </row>
    <row r="510" spans="1:9">
      <c r="A510" s="23">
        <v>2130208</v>
      </c>
      <c r="B510" s="90" t="s">
        <v>458</v>
      </c>
      <c r="C510" s="84">
        <v>61</v>
      </c>
      <c r="D510" s="84"/>
      <c r="E510" s="84">
        <v>0</v>
      </c>
      <c r="F510" s="84"/>
      <c r="G510" s="88"/>
      <c r="H510" s="89"/>
      <c r="I510" s="96"/>
    </row>
    <row r="511" spans="1:9">
      <c r="A511" s="23">
        <v>2130209</v>
      </c>
      <c r="B511" s="90" t="s">
        <v>459</v>
      </c>
      <c r="C511" s="84">
        <v>2648</v>
      </c>
      <c r="D511" s="84">
        <v>2648.192</v>
      </c>
      <c r="E511" s="84">
        <v>2648</v>
      </c>
      <c r="F511" s="84">
        <v>2594</v>
      </c>
      <c r="G511" s="88"/>
      <c r="H511" s="89"/>
      <c r="I511" s="96"/>
    </row>
    <row r="512" spans="1:9">
      <c r="A512" s="23">
        <v>2130211</v>
      </c>
      <c r="B512" s="90" t="s">
        <v>460</v>
      </c>
      <c r="C512" s="84"/>
      <c r="D512" s="84">
        <v>1.5</v>
      </c>
      <c r="E512" s="84">
        <v>2</v>
      </c>
      <c r="F512" s="84">
        <v>1</v>
      </c>
      <c r="G512" s="88"/>
      <c r="H512" s="89"/>
      <c r="I512" s="96"/>
    </row>
    <row r="513" spans="1:9">
      <c r="A513" s="23">
        <v>2130212</v>
      </c>
      <c r="B513" s="90" t="s">
        <v>461</v>
      </c>
      <c r="C513" s="84">
        <v>40</v>
      </c>
      <c r="D513" s="84">
        <v>0</v>
      </c>
      <c r="E513" s="84">
        <v>0</v>
      </c>
      <c r="F513" s="84">
        <v>138</v>
      </c>
      <c r="G513" s="88"/>
      <c r="H513" s="89"/>
      <c r="I513" s="96"/>
    </row>
    <row r="514" spans="1:9">
      <c r="A514" s="23">
        <v>2130213</v>
      </c>
      <c r="B514" s="90" t="s">
        <v>462</v>
      </c>
      <c r="C514" s="84">
        <v>7</v>
      </c>
      <c r="D514" s="84">
        <v>16.25</v>
      </c>
      <c r="E514" s="84">
        <v>16</v>
      </c>
      <c r="F514" s="84">
        <v>16</v>
      </c>
      <c r="G514" s="88"/>
      <c r="H514" s="89"/>
      <c r="I514" s="96"/>
    </row>
    <row r="515" spans="1:9">
      <c r="A515" s="23">
        <v>2130216</v>
      </c>
      <c r="B515" s="90" t="s">
        <v>463</v>
      </c>
      <c r="C515" s="84">
        <v>1</v>
      </c>
      <c r="D515" s="84"/>
      <c r="E515" s="84">
        <v>0</v>
      </c>
      <c r="F515" s="84"/>
      <c r="G515" s="88"/>
      <c r="H515" s="89"/>
      <c r="I515" s="96"/>
    </row>
    <row r="516" spans="1:9">
      <c r="A516" s="23">
        <v>2130221</v>
      </c>
      <c r="B516" s="90" t="s">
        <v>464</v>
      </c>
      <c r="C516" s="84">
        <v>7</v>
      </c>
      <c r="D516" s="84">
        <v>250</v>
      </c>
      <c r="E516" s="84">
        <v>250</v>
      </c>
      <c r="F516" s="84">
        <v>250</v>
      </c>
      <c r="G516" s="88"/>
      <c r="H516" s="89"/>
      <c r="I516" s="96"/>
    </row>
    <row r="517" spans="1:9">
      <c r="A517" s="23">
        <v>2130234</v>
      </c>
      <c r="B517" s="90" t="s">
        <v>465</v>
      </c>
      <c r="C517" s="84">
        <v>1587</v>
      </c>
      <c r="D517" s="84">
        <v>1021.12</v>
      </c>
      <c r="E517" s="84">
        <v>1021</v>
      </c>
      <c r="F517" s="84">
        <v>1089</v>
      </c>
      <c r="G517" s="88"/>
      <c r="H517" s="89"/>
      <c r="I517" s="96"/>
    </row>
    <row r="518" spans="1:9">
      <c r="A518" s="23">
        <v>2130299</v>
      </c>
      <c r="B518" s="90" t="s">
        <v>466</v>
      </c>
      <c r="C518" s="84">
        <v>2622</v>
      </c>
      <c r="D518" s="84">
        <v>2628.9528</v>
      </c>
      <c r="E518" s="84">
        <v>2666</v>
      </c>
      <c r="F518" s="84">
        <v>4210</v>
      </c>
      <c r="G518" s="88"/>
      <c r="H518" s="89"/>
      <c r="I518" s="96"/>
    </row>
    <row r="519" spans="1:9">
      <c r="A519" s="23">
        <v>21303</v>
      </c>
      <c r="B519" s="83" t="s">
        <v>467</v>
      </c>
      <c r="C519" s="84">
        <v>13268</v>
      </c>
      <c r="D519" s="84">
        <v>7530.55892</v>
      </c>
      <c r="E519" s="84">
        <v>5139</v>
      </c>
      <c r="F519" s="84">
        <v>7146</v>
      </c>
      <c r="G519" s="88"/>
      <c r="H519" s="89"/>
      <c r="I519" s="96"/>
    </row>
    <row r="520" spans="1:9">
      <c r="A520" s="23">
        <v>2130301</v>
      </c>
      <c r="B520" s="90" t="s">
        <v>63</v>
      </c>
      <c r="C520" s="84">
        <v>746</v>
      </c>
      <c r="D520" s="84">
        <v>783.0146</v>
      </c>
      <c r="E520" s="84">
        <v>780</v>
      </c>
      <c r="F520" s="84">
        <v>747</v>
      </c>
      <c r="G520" s="88"/>
      <c r="H520" s="89"/>
      <c r="I520" s="96"/>
    </row>
    <row r="521" spans="1:9">
      <c r="A521" s="23">
        <v>2130302</v>
      </c>
      <c r="B521" s="90" t="s">
        <v>64</v>
      </c>
      <c r="C521" s="84"/>
      <c r="D521" s="84">
        <v>9.8</v>
      </c>
      <c r="E521" s="84">
        <v>10</v>
      </c>
      <c r="F521" s="84">
        <v>9</v>
      </c>
      <c r="G521" s="88"/>
      <c r="H521" s="89"/>
      <c r="I521" s="96"/>
    </row>
    <row r="522" spans="1:9">
      <c r="A522" s="23">
        <v>2130304</v>
      </c>
      <c r="B522" s="90" t="s">
        <v>468</v>
      </c>
      <c r="C522" s="84">
        <v>16</v>
      </c>
      <c r="D522" s="84">
        <v>15.36</v>
      </c>
      <c r="E522" s="84">
        <v>15</v>
      </c>
      <c r="F522" s="84">
        <v>14</v>
      </c>
      <c r="G522" s="88"/>
      <c r="H522" s="89"/>
      <c r="I522" s="96"/>
    </row>
    <row r="523" spans="1:9">
      <c r="A523" s="23">
        <v>2130305</v>
      </c>
      <c r="B523" s="90" t="s">
        <v>469</v>
      </c>
      <c r="C523" s="84">
        <v>5506</v>
      </c>
      <c r="D523" s="84">
        <v>2470</v>
      </c>
      <c r="E523" s="84">
        <v>78</v>
      </c>
      <c r="F523" s="84">
        <v>2589</v>
      </c>
      <c r="G523" s="88"/>
      <c r="H523" s="89"/>
      <c r="I523" s="96"/>
    </row>
    <row r="524" spans="1:9">
      <c r="A524" s="23">
        <v>2130306</v>
      </c>
      <c r="B524" s="90" t="s">
        <v>470</v>
      </c>
      <c r="C524" s="84">
        <v>740</v>
      </c>
      <c r="D524" s="84">
        <v>490</v>
      </c>
      <c r="E524" s="84">
        <v>490</v>
      </c>
      <c r="F524" s="84">
        <v>248</v>
      </c>
      <c r="G524" s="88"/>
      <c r="H524" s="89"/>
      <c r="I524" s="96"/>
    </row>
    <row r="525" spans="1:9">
      <c r="A525" s="23">
        <v>2130309</v>
      </c>
      <c r="B525" s="90" t="s">
        <v>471</v>
      </c>
      <c r="C525" s="84">
        <v>154</v>
      </c>
      <c r="D525" s="84">
        <v>154.583</v>
      </c>
      <c r="E525" s="84">
        <v>155</v>
      </c>
      <c r="F525" s="84">
        <v>146</v>
      </c>
      <c r="G525" s="88"/>
      <c r="H525" s="89"/>
      <c r="I525" s="96"/>
    </row>
    <row r="526" spans="1:9">
      <c r="A526" s="23">
        <v>2130310</v>
      </c>
      <c r="B526" s="90" t="s">
        <v>472</v>
      </c>
      <c r="C526" s="84">
        <v>589</v>
      </c>
      <c r="D526" s="84">
        <v>900</v>
      </c>
      <c r="E526" s="84">
        <v>900</v>
      </c>
      <c r="F526" s="84">
        <v>896</v>
      </c>
      <c r="G526" s="88"/>
      <c r="H526" s="89"/>
      <c r="I526" s="96"/>
    </row>
    <row r="527" spans="1:9">
      <c r="A527" s="23">
        <v>2130311</v>
      </c>
      <c r="B527" s="90" t="s">
        <v>473</v>
      </c>
      <c r="C527" s="84">
        <v>415</v>
      </c>
      <c r="D527" s="84">
        <v>10</v>
      </c>
      <c r="E527" s="84">
        <v>10</v>
      </c>
      <c r="F527" s="84">
        <v>10</v>
      </c>
      <c r="G527" s="88"/>
      <c r="H527" s="89"/>
      <c r="I527" s="96"/>
    </row>
    <row r="528" spans="1:9">
      <c r="A528" s="23">
        <v>2130312</v>
      </c>
      <c r="B528" s="90" t="s">
        <v>474</v>
      </c>
      <c r="C528" s="84">
        <v>226</v>
      </c>
      <c r="D528" s="84">
        <v>226.72</v>
      </c>
      <c r="E528" s="84">
        <v>227</v>
      </c>
      <c r="F528" s="84">
        <v>26</v>
      </c>
      <c r="G528" s="88"/>
      <c r="H528" s="89"/>
      <c r="I528" s="96"/>
    </row>
    <row r="529" spans="1:9">
      <c r="A529" s="23">
        <v>2130313</v>
      </c>
      <c r="B529" s="90" t="s">
        <v>475</v>
      </c>
      <c r="C529" s="84">
        <v>94</v>
      </c>
      <c r="D529" s="84">
        <v>123.5098</v>
      </c>
      <c r="E529" s="84">
        <v>124</v>
      </c>
      <c r="F529" s="84">
        <v>121</v>
      </c>
      <c r="G529" s="88"/>
      <c r="H529" s="89"/>
      <c r="I529" s="96"/>
    </row>
    <row r="530" spans="1:9">
      <c r="A530" s="23">
        <v>2130314</v>
      </c>
      <c r="B530" s="90" t="s">
        <v>476</v>
      </c>
      <c r="C530" s="84">
        <v>20</v>
      </c>
      <c r="D530" s="84">
        <v>207.5</v>
      </c>
      <c r="E530" s="84">
        <v>208</v>
      </c>
      <c r="F530" s="84">
        <v>76</v>
      </c>
      <c r="G530" s="88"/>
      <c r="H530" s="89"/>
      <c r="I530" s="96"/>
    </row>
    <row r="531" spans="1:9">
      <c r="A531" s="23">
        <v>2130315</v>
      </c>
      <c r="B531" s="90" t="s">
        <v>477</v>
      </c>
      <c r="C531" s="84">
        <v>4</v>
      </c>
      <c r="D531" s="84">
        <v>4</v>
      </c>
      <c r="E531" s="84">
        <v>4</v>
      </c>
      <c r="F531" s="84">
        <v>4</v>
      </c>
      <c r="G531" s="88"/>
      <c r="H531" s="89"/>
      <c r="I531" s="96"/>
    </row>
    <row r="532" spans="1:9">
      <c r="A532" s="23">
        <v>2130317</v>
      </c>
      <c r="B532" s="90" t="s">
        <v>478</v>
      </c>
      <c r="C532" s="84">
        <v>461</v>
      </c>
      <c r="D532" s="84">
        <v>469.3638</v>
      </c>
      <c r="E532" s="84">
        <v>469</v>
      </c>
      <c r="F532" s="84">
        <v>447</v>
      </c>
      <c r="G532" s="88"/>
      <c r="H532" s="89"/>
      <c r="I532" s="96"/>
    </row>
    <row r="533" spans="1:9">
      <c r="A533" s="23">
        <v>2130321</v>
      </c>
      <c r="B533" s="90" t="s">
        <v>479</v>
      </c>
      <c r="C533" s="84">
        <v>0</v>
      </c>
      <c r="D533" s="84">
        <v>940</v>
      </c>
      <c r="E533" s="84">
        <v>940</v>
      </c>
      <c r="F533" s="84">
        <v>940</v>
      </c>
      <c r="G533" s="88"/>
      <c r="H533" s="89"/>
      <c r="I533" s="96"/>
    </row>
    <row r="534" spans="1:9">
      <c r="A534" s="23">
        <v>2130322</v>
      </c>
      <c r="B534" s="90" t="s">
        <v>480</v>
      </c>
      <c r="C534" s="84">
        <v>1</v>
      </c>
      <c r="D534" s="84">
        <v>0</v>
      </c>
      <c r="E534" s="84">
        <v>0</v>
      </c>
      <c r="F534" s="84">
        <v>0</v>
      </c>
      <c r="G534" s="88"/>
      <c r="H534" s="89"/>
      <c r="I534" s="96"/>
    </row>
    <row r="535" spans="1:9">
      <c r="A535" s="23">
        <v>2130399</v>
      </c>
      <c r="B535" s="90" t="s">
        <v>481</v>
      </c>
      <c r="C535" s="84">
        <v>4296</v>
      </c>
      <c r="D535" s="84">
        <v>726.70772</v>
      </c>
      <c r="E535" s="84">
        <v>729</v>
      </c>
      <c r="F535" s="84">
        <v>873</v>
      </c>
      <c r="G535" s="88"/>
      <c r="H535" s="89"/>
      <c r="I535" s="96"/>
    </row>
    <row r="536" spans="1:9">
      <c r="A536" s="23">
        <v>21305</v>
      </c>
      <c r="B536" s="83" t="s">
        <v>482</v>
      </c>
      <c r="C536" s="84">
        <v>170</v>
      </c>
      <c r="D536" s="84">
        <v>610</v>
      </c>
      <c r="E536" s="84">
        <v>455</v>
      </c>
      <c r="F536" s="84">
        <v>227</v>
      </c>
      <c r="G536" s="88"/>
      <c r="H536" s="89"/>
      <c r="I536" s="96"/>
    </row>
    <row r="537" spans="1:9">
      <c r="A537" s="23">
        <v>2130506</v>
      </c>
      <c r="B537" s="90" t="s">
        <v>483</v>
      </c>
      <c r="C537" s="84">
        <v>100</v>
      </c>
      <c r="D537" s="84"/>
      <c r="E537" s="84">
        <v>0</v>
      </c>
      <c r="F537" s="84">
        <v>0</v>
      </c>
      <c r="G537" s="88"/>
      <c r="H537" s="89"/>
      <c r="I537" s="96"/>
    </row>
    <row r="538" spans="1:9">
      <c r="A538" s="23">
        <v>2130507</v>
      </c>
      <c r="B538" s="90" t="s">
        <v>484</v>
      </c>
      <c r="C538" s="84"/>
      <c r="D538" s="84">
        <v>20</v>
      </c>
      <c r="E538" s="84">
        <v>20</v>
      </c>
      <c r="F538" s="84">
        <v>9</v>
      </c>
      <c r="G538" s="88"/>
      <c r="H538" s="89"/>
      <c r="I538" s="96"/>
    </row>
    <row r="539" spans="1:9">
      <c r="A539" s="23">
        <v>2130599</v>
      </c>
      <c r="B539" s="90" t="s">
        <v>485</v>
      </c>
      <c r="C539" s="84">
        <v>70</v>
      </c>
      <c r="D539" s="84">
        <v>590</v>
      </c>
      <c r="E539" s="84">
        <v>435</v>
      </c>
      <c r="F539" s="84">
        <v>218</v>
      </c>
      <c r="G539" s="88"/>
      <c r="H539" s="89"/>
      <c r="I539" s="96"/>
    </row>
    <row r="540" spans="1:9">
      <c r="A540" s="23">
        <v>21306</v>
      </c>
      <c r="B540" s="83" t="s">
        <v>486</v>
      </c>
      <c r="C540" s="84">
        <v>1732</v>
      </c>
      <c r="D540" s="84">
        <v>500</v>
      </c>
      <c r="E540" s="84">
        <v>500</v>
      </c>
      <c r="F540" s="84">
        <v>0</v>
      </c>
      <c r="G540" s="88"/>
      <c r="H540" s="89"/>
      <c r="I540" s="96"/>
    </row>
    <row r="541" spans="1:9">
      <c r="A541" s="23">
        <v>2130602</v>
      </c>
      <c r="B541" s="90" t="s">
        <v>487</v>
      </c>
      <c r="C541" s="84">
        <v>1680</v>
      </c>
      <c r="D541" s="84">
        <v>500</v>
      </c>
      <c r="E541" s="84">
        <v>500</v>
      </c>
      <c r="F541" s="84">
        <v>0</v>
      </c>
      <c r="G541" s="88"/>
      <c r="H541" s="89"/>
      <c r="I541" s="96"/>
    </row>
    <row r="542" spans="1:9">
      <c r="A542" s="23">
        <v>2130699</v>
      </c>
      <c r="B542" s="90" t="s">
        <v>488</v>
      </c>
      <c r="C542" s="84">
        <v>52</v>
      </c>
      <c r="D542" s="84"/>
      <c r="E542" s="84">
        <v>0</v>
      </c>
      <c r="F542" s="84">
        <v>0</v>
      </c>
      <c r="G542" s="88"/>
      <c r="H542" s="89"/>
      <c r="I542" s="96"/>
    </row>
    <row r="543" spans="1:9">
      <c r="A543" s="23">
        <v>21307</v>
      </c>
      <c r="B543" s="83" t="s">
        <v>489</v>
      </c>
      <c r="C543" s="84">
        <v>12117</v>
      </c>
      <c r="D543" s="84">
        <v>11266.2488</v>
      </c>
      <c r="E543" s="84">
        <v>11269</v>
      </c>
      <c r="F543" s="84">
        <v>10531</v>
      </c>
      <c r="G543" s="88"/>
      <c r="H543" s="89"/>
      <c r="I543" s="96"/>
    </row>
    <row r="544" spans="1:9">
      <c r="A544" s="23">
        <v>2130701</v>
      </c>
      <c r="B544" s="90" t="s">
        <v>490</v>
      </c>
      <c r="C544" s="84">
        <v>3665</v>
      </c>
      <c r="D544" s="84">
        <v>3800</v>
      </c>
      <c r="E544" s="84">
        <v>3800</v>
      </c>
      <c r="F544" s="84">
        <v>1920</v>
      </c>
      <c r="G544" s="88"/>
      <c r="H544" s="89"/>
      <c r="I544" s="96"/>
    </row>
    <row r="545" spans="1:9">
      <c r="A545" s="23">
        <v>2130705</v>
      </c>
      <c r="B545" s="90" t="s">
        <v>491</v>
      </c>
      <c r="C545" s="84">
        <v>4931</v>
      </c>
      <c r="D545" s="84">
        <v>6366.2488</v>
      </c>
      <c r="E545" s="84">
        <v>6366</v>
      </c>
      <c r="F545" s="84">
        <v>5057</v>
      </c>
      <c r="G545" s="88"/>
      <c r="H545" s="89"/>
      <c r="I545" s="96"/>
    </row>
    <row r="546" spans="1:9">
      <c r="A546" s="23">
        <v>2130799</v>
      </c>
      <c r="B546" s="90" t="s">
        <v>492</v>
      </c>
      <c r="C546" s="84">
        <v>3521</v>
      </c>
      <c r="D546" s="84">
        <v>1100</v>
      </c>
      <c r="E546" s="84">
        <v>1103</v>
      </c>
      <c r="F546" s="84">
        <v>3554</v>
      </c>
      <c r="G546" s="88"/>
      <c r="H546" s="89"/>
      <c r="I546" s="96"/>
    </row>
    <row r="547" spans="1:9">
      <c r="A547" s="23">
        <v>21308</v>
      </c>
      <c r="B547" s="83" t="s">
        <v>493</v>
      </c>
      <c r="C547" s="84">
        <v>2500</v>
      </c>
      <c r="D547" s="84"/>
      <c r="E547" s="84">
        <v>0</v>
      </c>
      <c r="F547" s="84">
        <v>0</v>
      </c>
      <c r="G547" s="88"/>
      <c r="H547" s="89"/>
      <c r="I547" s="96"/>
    </row>
    <row r="548" spans="1:9">
      <c r="A548" s="23">
        <v>2130899</v>
      </c>
      <c r="B548" s="90" t="s">
        <v>494</v>
      </c>
      <c r="C548" s="84">
        <v>2500</v>
      </c>
      <c r="D548" s="84"/>
      <c r="E548" s="84">
        <v>0</v>
      </c>
      <c r="F548" s="84">
        <v>0</v>
      </c>
      <c r="G548" s="88"/>
      <c r="H548" s="89"/>
      <c r="I548" s="96"/>
    </row>
    <row r="549" spans="1:9">
      <c r="A549" s="23">
        <v>21399</v>
      </c>
      <c r="B549" s="83" t="s">
        <v>495</v>
      </c>
      <c r="C549" s="84">
        <v>107</v>
      </c>
      <c r="D549" s="84">
        <v>1960</v>
      </c>
      <c r="E549" s="84">
        <v>1960</v>
      </c>
      <c r="F549" s="84">
        <v>2721</v>
      </c>
      <c r="G549" s="88"/>
      <c r="H549" s="89"/>
      <c r="I549" s="96"/>
    </row>
    <row r="550" spans="1:9">
      <c r="A550" s="23">
        <v>2139999</v>
      </c>
      <c r="B550" s="90" t="s">
        <v>496</v>
      </c>
      <c r="C550" s="84">
        <v>107</v>
      </c>
      <c r="D550" s="84">
        <v>1960</v>
      </c>
      <c r="E550" s="84">
        <v>1960</v>
      </c>
      <c r="F550" s="84">
        <v>2721</v>
      </c>
      <c r="G550" s="88"/>
      <c r="H550" s="89"/>
      <c r="I550" s="96"/>
    </row>
    <row r="551" spans="1:14">
      <c r="A551" s="23">
        <v>214</v>
      </c>
      <c r="B551" s="83" t="s">
        <v>497</v>
      </c>
      <c r="C551" s="84">
        <v>21344</v>
      </c>
      <c r="D551" s="84">
        <v>14645.761992</v>
      </c>
      <c r="E551" s="84">
        <v>24668</v>
      </c>
      <c r="F551" s="84">
        <v>20840</v>
      </c>
      <c r="G551" s="86">
        <f>F551/C551-1</f>
        <v>-0.0236131934032984</v>
      </c>
      <c r="H551" s="87">
        <f>F551/E551</f>
        <v>0.844819198962218</v>
      </c>
      <c r="I551" s="94" t="s">
        <v>59</v>
      </c>
      <c r="M551" s="103"/>
      <c r="N551" s="103"/>
    </row>
    <row r="552" spans="1:9">
      <c r="A552" s="23">
        <v>21401</v>
      </c>
      <c r="B552" s="83" t="s">
        <v>498</v>
      </c>
      <c r="C552" s="84">
        <v>15087</v>
      </c>
      <c r="D552" s="84">
        <v>13523.151992</v>
      </c>
      <c r="E552" s="84">
        <v>16139</v>
      </c>
      <c r="F552" s="84">
        <v>11665</v>
      </c>
      <c r="G552" s="88"/>
      <c r="H552" s="89"/>
      <c r="I552" s="89"/>
    </row>
    <row r="553" spans="1:9">
      <c r="A553" s="23">
        <v>2140101</v>
      </c>
      <c r="B553" s="90" t="s">
        <v>63</v>
      </c>
      <c r="C553" s="84">
        <v>289</v>
      </c>
      <c r="D553" s="84">
        <v>324.6586</v>
      </c>
      <c r="E553" s="84">
        <v>325</v>
      </c>
      <c r="F553" s="84">
        <v>340</v>
      </c>
      <c r="G553" s="88"/>
      <c r="H553" s="89"/>
      <c r="I553" s="89"/>
    </row>
    <row r="554" spans="1:9">
      <c r="A554" s="23">
        <v>2140102</v>
      </c>
      <c r="B554" s="90" t="s">
        <v>64</v>
      </c>
      <c r="C554" s="84">
        <v>5</v>
      </c>
      <c r="D554" s="84">
        <v>6.5</v>
      </c>
      <c r="E554" s="84">
        <v>7</v>
      </c>
      <c r="F554" s="84">
        <v>6</v>
      </c>
      <c r="G554" s="88"/>
      <c r="H554" s="89"/>
      <c r="I554" s="89"/>
    </row>
    <row r="555" spans="1:9">
      <c r="A555" s="23">
        <v>2140106</v>
      </c>
      <c r="B555" s="90" t="s">
        <v>499</v>
      </c>
      <c r="C555" s="84">
        <v>3061</v>
      </c>
      <c r="D555" s="84">
        <v>3459.162196</v>
      </c>
      <c r="E555" s="84">
        <v>3657</v>
      </c>
      <c r="F555" s="84">
        <v>1207</v>
      </c>
      <c r="G555" s="88"/>
      <c r="H555" s="89"/>
      <c r="I555" s="89"/>
    </row>
    <row r="556" spans="1:9">
      <c r="A556" s="23">
        <v>2140112</v>
      </c>
      <c r="B556" s="90" t="s">
        <v>500</v>
      </c>
      <c r="C556" s="84">
        <v>1433</v>
      </c>
      <c r="D556" s="84">
        <v>1043.13392</v>
      </c>
      <c r="E556" s="84">
        <v>1055</v>
      </c>
      <c r="F556" s="84">
        <v>982</v>
      </c>
      <c r="G556" s="88"/>
      <c r="H556" s="89"/>
      <c r="I556" s="89"/>
    </row>
    <row r="557" spans="1:9">
      <c r="A557" s="23">
        <v>2140199</v>
      </c>
      <c r="B557" s="90" t="s">
        <v>501</v>
      </c>
      <c r="C557" s="84">
        <v>10299</v>
      </c>
      <c r="D557" s="84">
        <v>8689.697276</v>
      </c>
      <c r="E557" s="84">
        <v>11095</v>
      </c>
      <c r="F557" s="84">
        <v>9130</v>
      </c>
      <c r="G557" s="88"/>
      <c r="H557" s="89"/>
      <c r="I557" s="89"/>
    </row>
    <row r="558" spans="1:9">
      <c r="A558" s="23">
        <v>21404</v>
      </c>
      <c r="B558" s="83" t="s">
        <v>502</v>
      </c>
      <c r="C558" s="84">
        <v>2262</v>
      </c>
      <c r="D558" s="84">
        <v>1122.61</v>
      </c>
      <c r="E558" s="84">
        <v>2250</v>
      </c>
      <c r="F558" s="84">
        <v>2896</v>
      </c>
      <c r="G558" s="88"/>
      <c r="H558" s="89"/>
      <c r="I558" s="89"/>
    </row>
    <row r="559" spans="1:9">
      <c r="A559" s="23">
        <v>2140401</v>
      </c>
      <c r="B559" s="90" t="s">
        <v>503</v>
      </c>
      <c r="C559" s="84">
        <v>545</v>
      </c>
      <c r="D559" s="84">
        <v>0</v>
      </c>
      <c r="E559" s="84">
        <v>1111</v>
      </c>
      <c r="F559" s="84">
        <v>1241</v>
      </c>
      <c r="G559" s="88"/>
      <c r="H559" s="89"/>
      <c r="I559" s="89"/>
    </row>
    <row r="560" spans="1:9">
      <c r="A560" s="23">
        <v>2140402</v>
      </c>
      <c r="B560" s="90" t="s">
        <v>504</v>
      </c>
      <c r="C560" s="84">
        <v>602</v>
      </c>
      <c r="D560" s="84">
        <v>198.46</v>
      </c>
      <c r="E560" s="84">
        <v>198</v>
      </c>
      <c r="F560" s="84">
        <v>721</v>
      </c>
      <c r="G560" s="88"/>
      <c r="H560" s="89"/>
      <c r="I560" s="89"/>
    </row>
    <row r="561" spans="1:9">
      <c r="A561" s="23">
        <v>2140403</v>
      </c>
      <c r="B561" s="90" t="s">
        <v>505</v>
      </c>
      <c r="C561" s="84">
        <v>1111</v>
      </c>
      <c r="D561" s="84">
        <v>205.72</v>
      </c>
      <c r="E561" s="84">
        <v>206</v>
      </c>
      <c r="F561" s="84">
        <v>215</v>
      </c>
      <c r="G561" s="88"/>
      <c r="H561" s="89"/>
      <c r="I561" s="89"/>
    </row>
    <row r="562" spans="1:9">
      <c r="A562" s="23">
        <v>2140499</v>
      </c>
      <c r="B562" s="90" t="s">
        <v>506</v>
      </c>
      <c r="C562" s="84">
        <v>4</v>
      </c>
      <c r="D562" s="84">
        <v>718.43</v>
      </c>
      <c r="E562" s="84">
        <v>735</v>
      </c>
      <c r="F562" s="84">
        <v>719</v>
      </c>
      <c r="G562" s="88"/>
      <c r="H562" s="89"/>
      <c r="I562" s="89"/>
    </row>
    <row r="563" spans="1:9">
      <c r="A563" s="23">
        <v>21406</v>
      </c>
      <c r="B563" s="83" t="s">
        <v>507</v>
      </c>
      <c r="C563" s="84">
        <v>3766</v>
      </c>
      <c r="D563" s="84"/>
      <c r="E563" s="84">
        <v>6279</v>
      </c>
      <c r="F563" s="84">
        <v>6279</v>
      </c>
      <c r="G563" s="88"/>
      <c r="H563" s="89"/>
      <c r="I563" s="89"/>
    </row>
    <row r="564" spans="1:9">
      <c r="A564" s="23">
        <v>2140601</v>
      </c>
      <c r="B564" s="90" t="s">
        <v>508</v>
      </c>
      <c r="C564" s="84">
        <v>3198</v>
      </c>
      <c r="D564" s="84"/>
      <c r="E564" s="84">
        <v>6090</v>
      </c>
      <c r="F564" s="84">
        <v>6090</v>
      </c>
      <c r="G564" s="88"/>
      <c r="H564" s="89"/>
      <c r="I564" s="89"/>
    </row>
    <row r="565" spans="1:9">
      <c r="A565" s="23">
        <v>2140602</v>
      </c>
      <c r="B565" s="90" t="s">
        <v>509</v>
      </c>
      <c r="C565" s="84"/>
      <c r="D565" s="84"/>
      <c r="E565" s="84">
        <v>189</v>
      </c>
      <c r="F565" s="84">
        <v>189</v>
      </c>
      <c r="G565" s="88"/>
      <c r="H565" s="89"/>
      <c r="I565" s="89"/>
    </row>
    <row r="566" spans="1:9">
      <c r="A566" s="23">
        <v>2140699</v>
      </c>
      <c r="B566" s="90" t="s">
        <v>510</v>
      </c>
      <c r="C566" s="84">
        <v>568</v>
      </c>
      <c r="D566" s="84"/>
      <c r="E566" s="84">
        <v>0</v>
      </c>
      <c r="F566" s="84">
        <v>0</v>
      </c>
      <c r="G566" s="88"/>
      <c r="H566" s="89"/>
      <c r="I566" s="89"/>
    </row>
    <row r="567" spans="1:9">
      <c r="A567" s="23">
        <v>21499</v>
      </c>
      <c r="B567" s="83" t="s">
        <v>511</v>
      </c>
      <c r="C567" s="84">
        <v>229</v>
      </c>
      <c r="D567" s="84">
        <v>0</v>
      </c>
      <c r="E567" s="84">
        <v>0</v>
      </c>
      <c r="F567" s="84">
        <v>0</v>
      </c>
      <c r="G567" s="88"/>
      <c r="H567" s="89"/>
      <c r="I567" s="89"/>
    </row>
    <row r="568" spans="1:9">
      <c r="A568" s="23">
        <v>2149999</v>
      </c>
      <c r="B568" s="90" t="s">
        <v>512</v>
      </c>
      <c r="C568" s="84">
        <v>229</v>
      </c>
      <c r="D568" s="84">
        <v>0</v>
      </c>
      <c r="E568" s="84">
        <v>0</v>
      </c>
      <c r="F568" s="84">
        <v>0</v>
      </c>
      <c r="G568" s="88"/>
      <c r="H568" s="89"/>
      <c r="I568" s="89"/>
    </row>
    <row r="569" spans="1:14">
      <c r="A569" s="23">
        <v>215</v>
      </c>
      <c r="B569" s="83" t="s">
        <v>513</v>
      </c>
      <c r="C569" s="84">
        <v>14717</v>
      </c>
      <c r="D569" s="84">
        <v>40317.12612</v>
      </c>
      <c r="E569" s="84">
        <v>10392</v>
      </c>
      <c r="F569" s="84">
        <v>5713</v>
      </c>
      <c r="G569" s="86">
        <f>F569/C569-1</f>
        <v>-0.611809472039138</v>
      </c>
      <c r="H569" s="87">
        <f>F569/E569</f>
        <v>0.549749807544265</v>
      </c>
      <c r="I569" s="94" t="s">
        <v>61</v>
      </c>
      <c r="M569" s="103"/>
      <c r="N569" s="103"/>
    </row>
    <row r="570" spans="1:9">
      <c r="A570" s="23">
        <v>21501</v>
      </c>
      <c r="B570" s="83" t="s">
        <v>514</v>
      </c>
      <c r="C570" s="84">
        <v>14</v>
      </c>
      <c r="D570" s="84">
        <v>0</v>
      </c>
      <c r="E570" s="84">
        <v>0</v>
      </c>
      <c r="F570" s="84">
        <v>0</v>
      </c>
      <c r="G570" s="88"/>
      <c r="H570" s="89"/>
      <c r="I570" s="89"/>
    </row>
    <row r="571" spans="1:9">
      <c r="A571" s="23">
        <v>2150101</v>
      </c>
      <c r="B571" s="90" t="s">
        <v>63</v>
      </c>
      <c r="C571" s="84">
        <v>14</v>
      </c>
      <c r="D571" s="84">
        <v>0</v>
      </c>
      <c r="E571" s="84">
        <v>0</v>
      </c>
      <c r="F571" s="84">
        <v>0</v>
      </c>
      <c r="G571" s="88"/>
      <c r="H571" s="89"/>
      <c r="I571" s="89"/>
    </row>
    <row r="572" spans="1:9">
      <c r="A572" s="23">
        <v>21502</v>
      </c>
      <c r="B572" s="83" t="s">
        <v>515</v>
      </c>
      <c r="C572" s="84">
        <v>800</v>
      </c>
      <c r="D572" s="84">
        <v>5315</v>
      </c>
      <c r="E572" s="84">
        <v>4834</v>
      </c>
      <c r="F572" s="84">
        <v>2625</v>
      </c>
      <c r="G572" s="88"/>
      <c r="H572" s="89"/>
      <c r="I572" s="89"/>
    </row>
    <row r="573" spans="1:9">
      <c r="A573" s="23">
        <v>2150205</v>
      </c>
      <c r="B573" s="90" t="s">
        <v>516</v>
      </c>
      <c r="C573" s="84"/>
      <c r="D573" s="84">
        <v>5315</v>
      </c>
      <c r="E573" s="84">
        <v>4834</v>
      </c>
      <c r="F573" s="84">
        <v>1238</v>
      </c>
      <c r="G573" s="88"/>
      <c r="H573" s="89"/>
      <c r="I573" s="89"/>
    </row>
    <row r="574" spans="1:9">
      <c r="A574" s="23">
        <v>2150299</v>
      </c>
      <c r="B574" s="90" t="s">
        <v>517</v>
      </c>
      <c r="C574" s="84">
        <v>800</v>
      </c>
      <c r="D574" s="84"/>
      <c r="E574" s="84">
        <v>0</v>
      </c>
      <c r="F574" s="84">
        <v>1387</v>
      </c>
      <c r="G574" s="88"/>
      <c r="H574" s="89"/>
      <c r="I574" s="89"/>
    </row>
    <row r="575" spans="1:9">
      <c r="A575" s="23">
        <v>21503</v>
      </c>
      <c r="B575" s="83" t="s">
        <v>518</v>
      </c>
      <c r="C575" s="84">
        <v>1833</v>
      </c>
      <c r="D575" s="84">
        <v>27654.44504</v>
      </c>
      <c r="E575" s="84">
        <v>854</v>
      </c>
      <c r="F575" s="84">
        <v>855</v>
      </c>
      <c r="G575" s="88"/>
      <c r="H575" s="89"/>
      <c r="I575" s="89"/>
    </row>
    <row r="576" spans="1:9">
      <c r="A576" s="23">
        <v>2150301</v>
      </c>
      <c r="B576" s="90" t="s">
        <v>63</v>
      </c>
      <c r="C576" s="84">
        <v>358</v>
      </c>
      <c r="D576" s="84">
        <v>376.40184</v>
      </c>
      <c r="E576" s="84">
        <v>376</v>
      </c>
      <c r="F576" s="84">
        <v>372</v>
      </c>
      <c r="G576" s="88"/>
      <c r="H576" s="89"/>
      <c r="I576" s="89"/>
    </row>
    <row r="577" spans="1:9">
      <c r="A577" s="23">
        <v>2150302</v>
      </c>
      <c r="B577" s="90" t="s">
        <v>64</v>
      </c>
      <c r="C577" s="84">
        <v>68</v>
      </c>
      <c r="D577" s="84">
        <v>19.95</v>
      </c>
      <c r="E577" s="84">
        <v>20</v>
      </c>
      <c r="F577" s="84">
        <v>15</v>
      </c>
      <c r="G577" s="88"/>
      <c r="H577" s="89"/>
      <c r="I577" s="89"/>
    </row>
    <row r="578" spans="1:9">
      <c r="A578" s="23">
        <v>2150399</v>
      </c>
      <c r="B578" s="90" t="s">
        <v>519</v>
      </c>
      <c r="C578" s="84">
        <v>1407</v>
      </c>
      <c r="D578" s="84">
        <v>27258.0932</v>
      </c>
      <c r="E578" s="84">
        <v>458</v>
      </c>
      <c r="F578" s="84">
        <v>468</v>
      </c>
      <c r="G578" s="88"/>
      <c r="H578" s="89"/>
      <c r="I578" s="89"/>
    </row>
    <row r="579" spans="1:9">
      <c r="A579" s="23">
        <v>21505</v>
      </c>
      <c r="B579" s="83" t="s">
        <v>520</v>
      </c>
      <c r="C579" s="84">
        <v>719</v>
      </c>
      <c r="D579" s="84">
        <v>3160.13118</v>
      </c>
      <c r="E579" s="84">
        <v>3059</v>
      </c>
      <c r="F579" s="84">
        <v>1641</v>
      </c>
      <c r="G579" s="88"/>
      <c r="H579" s="89"/>
      <c r="I579" s="89"/>
    </row>
    <row r="580" spans="1:9">
      <c r="A580" s="23">
        <v>2150501</v>
      </c>
      <c r="B580" s="90" t="s">
        <v>63</v>
      </c>
      <c r="C580" s="84">
        <v>516</v>
      </c>
      <c r="D580" s="84">
        <v>557.18838</v>
      </c>
      <c r="E580" s="84">
        <v>572</v>
      </c>
      <c r="F580" s="84">
        <v>605</v>
      </c>
      <c r="G580" s="88"/>
      <c r="H580" s="89"/>
      <c r="I580" s="89"/>
    </row>
    <row r="581" spans="1:9">
      <c r="A581" s="23">
        <v>2150502</v>
      </c>
      <c r="B581" s="90" t="s">
        <v>64</v>
      </c>
      <c r="C581" s="84">
        <v>126</v>
      </c>
      <c r="D581" s="84">
        <v>37.9</v>
      </c>
      <c r="E581" s="84">
        <v>53</v>
      </c>
      <c r="F581" s="84">
        <v>40</v>
      </c>
      <c r="G581" s="88"/>
      <c r="H581" s="89"/>
      <c r="I581" s="89"/>
    </row>
    <row r="582" spans="1:9">
      <c r="A582" s="23">
        <v>2150510</v>
      </c>
      <c r="B582" s="90" t="s">
        <v>521</v>
      </c>
      <c r="C582" s="84">
        <v>0</v>
      </c>
      <c r="D582" s="84">
        <v>2500</v>
      </c>
      <c r="E582" s="84">
        <v>2365</v>
      </c>
      <c r="F582" s="84">
        <v>948</v>
      </c>
      <c r="G582" s="88"/>
      <c r="H582" s="89"/>
      <c r="I582" s="89"/>
    </row>
    <row r="583" spans="1:9">
      <c r="A583" s="23">
        <v>2150599</v>
      </c>
      <c r="B583" s="90" t="s">
        <v>522</v>
      </c>
      <c r="C583" s="84">
        <v>77</v>
      </c>
      <c r="D583" s="84">
        <v>65.0428</v>
      </c>
      <c r="E583" s="84">
        <v>69</v>
      </c>
      <c r="F583" s="84">
        <v>48</v>
      </c>
      <c r="G583" s="88"/>
      <c r="H583" s="89"/>
      <c r="I583" s="89"/>
    </row>
    <row r="584" spans="1:9">
      <c r="A584" s="23">
        <v>21506</v>
      </c>
      <c r="B584" s="83" t="s">
        <v>523</v>
      </c>
      <c r="C584" s="84">
        <v>694</v>
      </c>
      <c r="D584" s="84"/>
      <c r="E584" s="84">
        <v>0</v>
      </c>
      <c r="F584" s="84"/>
      <c r="G584" s="88"/>
      <c r="H584" s="89"/>
      <c r="I584" s="89"/>
    </row>
    <row r="585" spans="1:9">
      <c r="A585" s="23">
        <v>2150601</v>
      </c>
      <c r="B585" s="90" t="s">
        <v>63</v>
      </c>
      <c r="C585" s="84">
        <v>496</v>
      </c>
      <c r="D585" s="84"/>
      <c r="E585" s="84">
        <v>0</v>
      </c>
      <c r="F585" s="84"/>
      <c r="G585" s="88"/>
      <c r="H585" s="89"/>
      <c r="I585" s="89"/>
    </row>
    <row r="586" spans="1:9">
      <c r="A586" s="23">
        <v>2150602</v>
      </c>
      <c r="B586" s="90" t="s">
        <v>64</v>
      </c>
      <c r="C586" s="84">
        <v>15</v>
      </c>
      <c r="D586" s="84"/>
      <c r="E586" s="84">
        <v>0</v>
      </c>
      <c r="F586" s="84"/>
      <c r="G586" s="88"/>
      <c r="H586" s="89"/>
      <c r="I586" s="89"/>
    </row>
    <row r="587" spans="1:9">
      <c r="A587" s="23">
        <v>2150699</v>
      </c>
      <c r="B587" s="90" t="s">
        <v>524</v>
      </c>
      <c r="C587" s="84">
        <v>183</v>
      </c>
      <c r="D587" s="84"/>
      <c r="E587" s="84">
        <v>0</v>
      </c>
      <c r="F587" s="84"/>
      <c r="G587" s="88"/>
      <c r="H587" s="89"/>
      <c r="I587" s="89"/>
    </row>
    <row r="588" spans="1:9">
      <c r="A588" s="23">
        <v>21507</v>
      </c>
      <c r="B588" s="83" t="s">
        <v>525</v>
      </c>
      <c r="C588" s="84"/>
      <c r="D588" s="84"/>
      <c r="E588" s="84">
        <v>110</v>
      </c>
      <c r="F588" s="84">
        <v>122</v>
      </c>
      <c r="G588" s="88"/>
      <c r="H588" s="89"/>
      <c r="I588" s="89"/>
    </row>
    <row r="589" spans="1:9">
      <c r="A589" s="23">
        <v>2150701</v>
      </c>
      <c r="B589" s="90" t="s">
        <v>63</v>
      </c>
      <c r="C589" s="84"/>
      <c r="D589" s="84"/>
      <c r="E589" s="84">
        <v>23</v>
      </c>
      <c r="F589" s="84">
        <v>43</v>
      </c>
      <c r="G589" s="88"/>
      <c r="H589" s="89"/>
      <c r="I589" s="89"/>
    </row>
    <row r="590" spans="1:9">
      <c r="A590" s="23">
        <v>2150799</v>
      </c>
      <c r="B590" s="90" t="s">
        <v>526</v>
      </c>
      <c r="C590" s="84"/>
      <c r="D590" s="84"/>
      <c r="E590" s="84">
        <v>87</v>
      </c>
      <c r="F590" s="84">
        <v>79</v>
      </c>
      <c r="G590" s="88"/>
      <c r="H590" s="89"/>
      <c r="I590" s="89"/>
    </row>
    <row r="591" spans="1:9">
      <c r="A591" s="23">
        <v>21508</v>
      </c>
      <c r="B591" s="83" t="s">
        <v>527</v>
      </c>
      <c r="C591" s="84">
        <v>10657</v>
      </c>
      <c r="D591" s="84">
        <v>4187.5499</v>
      </c>
      <c r="E591" s="84">
        <v>1535</v>
      </c>
      <c r="F591" s="84">
        <v>470</v>
      </c>
      <c r="G591" s="88"/>
      <c r="H591" s="89"/>
      <c r="I591" s="89"/>
    </row>
    <row r="592" spans="1:9">
      <c r="A592" s="23">
        <v>2150801</v>
      </c>
      <c r="B592" s="90" t="s">
        <v>63</v>
      </c>
      <c r="C592" s="84">
        <v>140</v>
      </c>
      <c r="D592" s="84">
        <v>147.7295</v>
      </c>
      <c r="E592" s="84">
        <v>148</v>
      </c>
      <c r="F592" s="84">
        <v>134</v>
      </c>
      <c r="G592" s="88"/>
      <c r="H592" s="89"/>
      <c r="I592" s="89"/>
    </row>
    <row r="593" spans="1:9">
      <c r="A593" s="23">
        <v>2150802</v>
      </c>
      <c r="B593" s="90" t="s">
        <v>64</v>
      </c>
      <c r="C593" s="84">
        <v>271</v>
      </c>
      <c r="D593" s="84">
        <v>371.61</v>
      </c>
      <c r="E593" s="84">
        <v>372</v>
      </c>
      <c r="F593" s="84">
        <v>196</v>
      </c>
      <c r="G593" s="88"/>
      <c r="H593" s="89"/>
      <c r="I593" s="89"/>
    </row>
    <row r="594" spans="1:9">
      <c r="A594" s="23">
        <v>2150899</v>
      </c>
      <c r="B594" s="90" t="s">
        <v>528</v>
      </c>
      <c r="C594" s="84">
        <v>10246</v>
      </c>
      <c r="D594" s="84">
        <v>3668.2104</v>
      </c>
      <c r="E594" s="84">
        <v>1015</v>
      </c>
      <c r="F594" s="84">
        <v>140</v>
      </c>
      <c r="G594" s="88"/>
      <c r="H594" s="89"/>
      <c r="I594" s="89"/>
    </row>
    <row r="595" spans="1:14">
      <c r="A595" s="23">
        <v>216</v>
      </c>
      <c r="B595" s="83" t="s">
        <v>529</v>
      </c>
      <c r="C595" s="84">
        <v>52800</v>
      </c>
      <c r="D595" s="84">
        <v>55086.091</v>
      </c>
      <c r="E595" s="84">
        <v>22584</v>
      </c>
      <c r="F595" s="84">
        <v>2048</v>
      </c>
      <c r="G595" s="86">
        <f>F595/C595-1</f>
        <v>-0.961212121212121</v>
      </c>
      <c r="H595" s="87">
        <f>F595/E595</f>
        <v>0.0906836698547644</v>
      </c>
      <c r="I595" s="94" t="s">
        <v>61</v>
      </c>
      <c r="M595" s="103"/>
      <c r="N595" s="103"/>
    </row>
    <row r="596" spans="1:9">
      <c r="A596" s="23">
        <v>21602</v>
      </c>
      <c r="B596" s="83" t="s">
        <v>530</v>
      </c>
      <c r="C596" s="84">
        <v>350</v>
      </c>
      <c r="D596" s="84">
        <v>347.091</v>
      </c>
      <c r="E596" s="84">
        <v>347</v>
      </c>
      <c r="F596" s="84">
        <v>363</v>
      </c>
      <c r="G596" s="88"/>
      <c r="H596" s="89"/>
      <c r="I596" s="89"/>
    </row>
    <row r="597" spans="1:9">
      <c r="A597" s="23">
        <v>2160201</v>
      </c>
      <c r="B597" s="90" t="s">
        <v>63</v>
      </c>
      <c r="C597" s="84">
        <v>340</v>
      </c>
      <c r="D597" s="84">
        <v>347.091</v>
      </c>
      <c r="E597" s="84">
        <v>347</v>
      </c>
      <c r="F597" s="84">
        <v>363</v>
      </c>
      <c r="G597" s="88"/>
      <c r="H597" s="89"/>
      <c r="I597" s="89"/>
    </row>
    <row r="598" spans="1:9">
      <c r="A598" s="23">
        <v>2160217</v>
      </c>
      <c r="B598" s="90" t="s">
        <v>531</v>
      </c>
      <c r="C598" s="84">
        <v>10</v>
      </c>
      <c r="D598" s="84"/>
      <c r="E598" s="84">
        <v>0</v>
      </c>
      <c r="F598" s="84">
        <v>0</v>
      </c>
      <c r="G598" s="88"/>
      <c r="H598" s="89"/>
      <c r="I598" s="89"/>
    </row>
    <row r="599" spans="1:9">
      <c r="A599" s="23">
        <v>21605</v>
      </c>
      <c r="B599" s="83" t="s">
        <v>532</v>
      </c>
      <c r="C599" s="84">
        <v>1186</v>
      </c>
      <c r="D599" s="84"/>
      <c r="E599" s="84">
        <v>0</v>
      </c>
      <c r="F599" s="84"/>
      <c r="G599" s="88"/>
      <c r="H599" s="89"/>
      <c r="I599" s="89"/>
    </row>
    <row r="600" spans="1:9">
      <c r="A600" s="23">
        <v>2160501</v>
      </c>
      <c r="B600" s="90" t="s">
        <v>63</v>
      </c>
      <c r="C600" s="84">
        <v>271</v>
      </c>
      <c r="D600" s="84"/>
      <c r="E600" s="84">
        <v>0</v>
      </c>
      <c r="F600" s="84"/>
      <c r="G600" s="88"/>
      <c r="H600" s="89"/>
      <c r="I600" s="89"/>
    </row>
    <row r="601" spans="1:9">
      <c r="A601" s="23">
        <v>2160502</v>
      </c>
      <c r="B601" s="90" t="s">
        <v>64</v>
      </c>
      <c r="C601" s="84">
        <v>4</v>
      </c>
      <c r="D601" s="84"/>
      <c r="E601" s="84">
        <v>0</v>
      </c>
      <c r="F601" s="84"/>
      <c r="G601" s="88"/>
      <c r="H601" s="89"/>
      <c r="I601" s="89"/>
    </row>
    <row r="602" spans="1:9">
      <c r="A602" s="23">
        <v>2160504</v>
      </c>
      <c r="B602" s="90" t="s">
        <v>270</v>
      </c>
      <c r="C602" s="84">
        <v>319</v>
      </c>
      <c r="D602" s="84"/>
      <c r="E602" s="84">
        <v>0</v>
      </c>
      <c r="F602" s="84"/>
      <c r="G602" s="88"/>
      <c r="H602" s="89"/>
      <c r="I602" s="89"/>
    </row>
    <row r="603" spans="1:9">
      <c r="A603" s="23">
        <v>2160505</v>
      </c>
      <c r="B603" s="90" t="s">
        <v>533</v>
      </c>
      <c r="C603" s="84">
        <v>6</v>
      </c>
      <c r="D603" s="84"/>
      <c r="E603" s="84">
        <v>0</v>
      </c>
      <c r="F603" s="84"/>
      <c r="G603" s="88"/>
      <c r="H603" s="89"/>
      <c r="I603" s="89"/>
    </row>
    <row r="604" spans="1:9">
      <c r="A604" s="23">
        <v>2160599</v>
      </c>
      <c r="B604" s="90" t="s">
        <v>534</v>
      </c>
      <c r="C604" s="84">
        <v>586</v>
      </c>
      <c r="D604" s="84"/>
      <c r="E604" s="84">
        <v>0</v>
      </c>
      <c r="F604" s="84"/>
      <c r="G604" s="88"/>
      <c r="H604" s="89"/>
      <c r="I604" s="89"/>
    </row>
    <row r="605" spans="1:9">
      <c r="A605" s="23">
        <v>21606</v>
      </c>
      <c r="B605" s="83" t="s">
        <v>535</v>
      </c>
      <c r="C605" s="84">
        <v>4504</v>
      </c>
      <c r="D605" s="84">
        <v>5781</v>
      </c>
      <c r="E605" s="84">
        <v>4620</v>
      </c>
      <c r="F605" s="84">
        <v>1228</v>
      </c>
      <c r="G605" s="88"/>
      <c r="H605" s="89"/>
      <c r="I605" s="89"/>
    </row>
    <row r="606" spans="1:9">
      <c r="A606" s="23">
        <v>2160699</v>
      </c>
      <c r="B606" s="90" t="s">
        <v>536</v>
      </c>
      <c r="C606" s="84">
        <v>4504</v>
      </c>
      <c r="D606" s="84">
        <v>5781</v>
      </c>
      <c r="E606" s="84">
        <v>4620</v>
      </c>
      <c r="F606" s="84">
        <v>1228</v>
      </c>
      <c r="G606" s="88"/>
      <c r="H606" s="89"/>
      <c r="I606" s="89"/>
    </row>
    <row r="607" spans="1:9">
      <c r="A607" s="23">
        <v>21699</v>
      </c>
      <c r="B607" s="83" t="s">
        <v>537</v>
      </c>
      <c r="C607" s="84">
        <v>46760</v>
      </c>
      <c r="D607" s="84">
        <v>48958</v>
      </c>
      <c r="E607" s="84">
        <v>17617</v>
      </c>
      <c r="F607" s="84">
        <v>457</v>
      </c>
      <c r="G607" s="88"/>
      <c r="H607" s="89"/>
      <c r="I607" s="89"/>
    </row>
    <row r="608" spans="1:9">
      <c r="A608" s="23">
        <v>2169999</v>
      </c>
      <c r="B608" s="90" t="s">
        <v>538</v>
      </c>
      <c r="C608" s="84">
        <v>46760</v>
      </c>
      <c r="D608" s="84">
        <v>48958</v>
      </c>
      <c r="E608" s="84">
        <v>17617</v>
      </c>
      <c r="F608" s="84">
        <v>457</v>
      </c>
      <c r="G608" s="88"/>
      <c r="H608" s="89"/>
      <c r="I608" s="89"/>
    </row>
    <row r="609" spans="1:14">
      <c r="A609" s="23">
        <v>217</v>
      </c>
      <c r="B609" s="83" t="s">
        <v>539</v>
      </c>
      <c r="C609" s="84">
        <v>5445</v>
      </c>
      <c r="D609" s="84">
        <v>4107.3882</v>
      </c>
      <c r="E609" s="84">
        <v>2613</v>
      </c>
      <c r="F609" s="84">
        <v>311</v>
      </c>
      <c r="G609" s="86">
        <f>F609/C609-1</f>
        <v>-0.942883379247016</v>
      </c>
      <c r="H609" s="87">
        <f>F609/E609</f>
        <v>0.119020283199388</v>
      </c>
      <c r="I609" s="94" t="s">
        <v>61</v>
      </c>
      <c r="M609" s="103"/>
      <c r="N609" s="103"/>
    </row>
    <row r="610" spans="1:9">
      <c r="A610" s="23">
        <v>21701</v>
      </c>
      <c r="B610" s="83" t="s">
        <v>540</v>
      </c>
      <c r="C610" s="84">
        <v>67</v>
      </c>
      <c r="D610" s="84">
        <v>104.3882</v>
      </c>
      <c r="E610" s="84">
        <v>104</v>
      </c>
      <c r="F610" s="84">
        <v>98</v>
      </c>
      <c r="G610" s="88"/>
      <c r="H610" s="89"/>
      <c r="I610" s="89"/>
    </row>
    <row r="611" spans="1:9">
      <c r="A611" s="23">
        <v>2170102</v>
      </c>
      <c r="B611" s="90" t="s">
        <v>64</v>
      </c>
      <c r="C611" s="84">
        <v>5</v>
      </c>
      <c r="D611" s="84">
        <v>3.58</v>
      </c>
      <c r="E611" s="84">
        <v>4</v>
      </c>
      <c r="F611" s="84">
        <v>4</v>
      </c>
      <c r="G611" s="88"/>
      <c r="H611" s="89"/>
      <c r="I611" s="89"/>
    </row>
    <row r="612" spans="1:9">
      <c r="A612" s="23">
        <v>2170150</v>
      </c>
      <c r="B612" s="90" t="s">
        <v>68</v>
      </c>
      <c r="C612" s="84">
        <v>62</v>
      </c>
      <c r="D612" s="84">
        <v>71.4082</v>
      </c>
      <c r="E612" s="84">
        <v>71</v>
      </c>
      <c r="F612" s="84">
        <v>67</v>
      </c>
      <c r="G612" s="88"/>
      <c r="H612" s="89"/>
      <c r="I612" s="89"/>
    </row>
    <row r="613" spans="1:9">
      <c r="A613" s="23">
        <v>2170199</v>
      </c>
      <c r="B613" s="90" t="s">
        <v>541</v>
      </c>
      <c r="C613" s="84"/>
      <c r="D613" s="84">
        <v>29.4</v>
      </c>
      <c r="E613" s="84">
        <v>29</v>
      </c>
      <c r="F613" s="84">
        <v>27</v>
      </c>
      <c r="G613" s="88"/>
      <c r="H613" s="89"/>
      <c r="I613" s="89"/>
    </row>
    <row r="614" spans="1:9">
      <c r="A614" s="23">
        <v>21703</v>
      </c>
      <c r="B614" s="83" t="s">
        <v>542</v>
      </c>
      <c r="C614" s="84">
        <v>34</v>
      </c>
      <c r="D614" s="84">
        <v>25</v>
      </c>
      <c r="E614" s="84">
        <v>25</v>
      </c>
      <c r="F614" s="84">
        <v>14</v>
      </c>
      <c r="G614" s="88"/>
      <c r="H614" s="89"/>
      <c r="I614" s="89"/>
    </row>
    <row r="615" spans="1:9">
      <c r="A615" s="23">
        <v>2170399</v>
      </c>
      <c r="B615" s="90" t="s">
        <v>543</v>
      </c>
      <c r="C615" s="84">
        <v>34</v>
      </c>
      <c r="D615" s="84">
        <v>25</v>
      </c>
      <c r="E615" s="84">
        <v>25</v>
      </c>
      <c r="F615" s="84">
        <v>14</v>
      </c>
      <c r="G615" s="88"/>
      <c r="H615" s="89"/>
      <c r="I615" s="89"/>
    </row>
    <row r="616" spans="1:9">
      <c r="A616" s="23">
        <v>21799</v>
      </c>
      <c r="B616" s="83" t="s">
        <v>544</v>
      </c>
      <c r="C616" s="84">
        <v>5344</v>
      </c>
      <c r="D616" s="84">
        <v>3978</v>
      </c>
      <c r="E616" s="84">
        <v>2484</v>
      </c>
      <c r="F616" s="84">
        <v>199</v>
      </c>
      <c r="G616" s="88"/>
      <c r="H616" s="89"/>
      <c r="I616" s="89"/>
    </row>
    <row r="617" spans="1:9">
      <c r="A617" s="23">
        <v>2179901</v>
      </c>
      <c r="B617" s="90" t="s">
        <v>545</v>
      </c>
      <c r="C617" s="84">
        <v>5344</v>
      </c>
      <c r="D617" s="84">
        <v>3978</v>
      </c>
      <c r="E617" s="84">
        <v>2484</v>
      </c>
      <c r="F617" s="84">
        <v>199</v>
      </c>
      <c r="G617" s="88"/>
      <c r="H617" s="89"/>
      <c r="I617" s="89"/>
    </row>
    <row r="618" spans="1:14">
      <c r="A618" s="23">
        <v>219</v>
      </c>
      <c r="B618" s="83" t="s">
        <v>546</v>
      </c>
      <c r="C618" s="84">
        <v>1513</v>
      </c>
      <c r="D618" s="84">
        <v>1700</v>
      </c>
      <c r="E618" s="84">
        <v>1634</v>
      </c>
      <c r="F618" s="84">
        <v>1634</v>
      </c>
      <c r="G618" s="86">
        <f>F618/C618-1</f>
        <v>0.0799735624586912</v>
      </c>
      <c r="H618" s="87">
        <f>F618/E618</f>
        <v>1</v>
      </c>
      <c r="I618" s="94"/>
      <c r="M618" s="103"/>
      <c r="N618" s="103"/>
    </row>
    <row r="619" spans="1:9">
      <c r="A619" s="23">
        <v>21999</v>
      </c>
      <c r="B619" s="83" t="s">
        <v>547</v>
      </c>
      <c r="C619" s="84">
        <v>1513</v>
      </c>
      <c r="D619" s="84">
        <v>1700</v>
      </c>
      <c r="E619" s="84">
        <v>1634</v>
      </c>
      <c r="F619" s="84">
        <v>1634</v>
      </c>
      <c r="G619" s="88"/>
      <c r="H619" s="89"/>
      <c r="I619" s="89"/>
    </row>
    <row r="620" spans="1:14">
      <c r="A620" s="23">
        <v>220</v>
      </c>
      <c r="B620" s="83" t="s">
        <v>548</v>
      </c>
      <c r="C620" s="84">
        <v>7228</v>
      </c>
      <c r="D620" s="84">
        <v>12331.96545</v>
      </c>
      <c r="E620" s="84">
        <v>12771</v>
      </c>
      <c r="F620" s="84">
        <v>5972</v>
      </c>
      <c r="G620" s="86">
        <f>F620/C620-1</f>
        <v>-0.1737686773658</v>
      </c>
      <c r="H620" s="87">
        <f>F620/E620</f>
        <v>0.467621955994049</v>
      </c>
      <c r="I620" s="94" t="s">
        <v>59</v>
      </c>
      <c r="M620" s="103"/>
      <c r="N620" s="103"/>
    </row>
    <row r="621" spans="1:9">
      <c r="A621" s="23">
        <v>22001</v>
      </c>
      <c r="B621" s="83" t="s">
        <v>549</v>
      </c>
      <c r="C621" s="84">
        <v>6844</v>
      </c>
      <c r="D621" s="84">
        <v>12118.89085</v>
      </c>
      <c r="E621" s="84">
        <v>12547</v>
      </c>
      <c r="F621" s="84">
        <v>5665</v>
      </c>
      <c r="G621" s="88"/>
      <c r="H621" s="89"/>
      <c r="I621" s="89"/>
    </row>
    <row r="622" spans="1:9">
      <c r="A622" s="23">
        <v>2200101</v>
      </c>
      <c r="B622" s="90" t="s">
        <v>63</v>
      </c>
      <c r="C622" s="84">
        <v>2645</v>
      </c>
      <c r="D622" s="84">
        <v>2847.9496</v>
      </c>
      <c r="E622" s="84">
        <v>3119</v>
      </c>
      <c r="F622" s="84">
        <v>2789</v>
      </c>
      <c r="G622" s="88"/>
      <c r="H622" s="89"/>
      <c r="I622" s="89"/>
    </row>
    <row r="623" spans="1:9">
      <c r="A623" s="23">
        <v>2200102</v>
      </c>
      <c r="B623" s="90" t="s">
        <v>64</v>
      </c>
      <c r="C623" s="84">
        <v>3</v>
      </c>
      <c r="D623" s="84">
        <v>11.3</v>
      </c>
      <c r="E623" s="84">
        <v>45</v>
      </c>
      <c r="F623" s="84">
        <v>40</v>
      </c>
      <c r="G623" s="88"/>
      <c r="H623" s="89"/>
      <c r="I623" s="89"/>
    </row>
    <row r="624" spans="1:9">
      <c r="A624" s="23">
        <v>2200103</v>
      </c>
      <c r="B624" s="90" t="s">
        <v>76</v>
      </c>
      <c r="C624" s="84">
        <v>44</v>
      </c>
      <c r="D624" s="84">
        <v>59</v>
      </c>
      <c r="E624" s="84">
        <v>59</v>
      </c>
      <c r="F624" s="84">
        <v>61</v>
      </c>
      <c r="G624" s="88"/>
      <c r="H624" s="89"/>
      <c r="I624" s="89"/>
    </row>
    <row r="625" spans="1:9">
      <c r="A625" s="23">
        <v>2200104</v>
      </c>
      <c r="B625" s="90" t="s">
        <v>550</v>
      </c>
      <c r="C625" s="84">
        <v>227</v>
      </c>
      <c r="D625" s="84">
        <v>41</v>
      </c>
      <c r="E625" s="84">
        <v>41</v>
      </c>
      <c r="F625" s="84">
        <v>91</v>
      </c>
      <c r="G625" s="88"/>
      <c r="H625" s="89"/>
      <c r="I625" s="89"/>
    </row>
    <row r="626" spans="1:9">
      <c r="A626" s="23">
        <v>2200105</v>
      </c>
      <c r="B626" s="90" t="s">
        <v>551</v>
      </c>
      <c r="C626" s="84">
        <v>192</v>
      </c>
      <c r="D626" s="84">
        <v>429.32</v>
      </c>
      <c r="E626" s="84">
        <v>429</v>
      </c>
      <c r="F626" s="84">
        <v>202</v>
      </c>
      <c r="G626" s="88"/>
      <c r="H626" s="89"/>
      <c r="I626" s="89"/>
    </row>
    <row r="627" spans="1:9">
      <c r="A627" s="23">
        <v>2200106</v>
      </c>
      <c r="B627" s="90" t="s">
        <v>552</v>
      </c>
      <c r="C627" s="84">
        <v>1866</v>
      </c>
      <c r="D627" s="84">
        <v>6508.5</v>
      </c>
      <c r="E627" s="84">
        <v>6509</v>
      </c>
      <c r="F627" s="84">
        <v>526</v>
      </c>
      <c r="G627" s="88"/>
      <c r="H627" s="89"/>
      <c r="I627" s="89"/>
    </row>
    <row r="628" spans="1:9">
      <c r="A628" s="23">
        <v>2200108</v>
      </c>
      <c r="B628" s="90" t="s">
        <v>553</v>
      </c>
      <c r="C628" s="84">
        <v>95</v>
      </c>
      <c r="D628" s="84">
        <v>112</v>
      </c>
      <c r="E628" s="84">
        <v>112</v>
      </c>
      <c r="F628" s="84">
        <v>88</v>
      </c>
      <c r="G628" s="88"/>
      <c r="H628" s="89"/>
      <c r="I628" s="89"/>
    </row>
    <row r="629" spans="1:9">
      <c r="A629" s="23">
        <v>2200109</v>
      </c>
      <c r="B629" s="90" t="s">
        <v>554</v>
      </c>
      <c r="C629" s="84">
        <v>29</v>
      </c>
      <c r="D629" s="84">
        <v>82.6923</v>
      </c>
      <c r="E629" s="84">
        <v>83</v>
      </c>
      <c r="F629" s="84">
        <v>83</v>
      </c>
      <c r="G629" s="88"/>
      <c r="H629" s="89"/>
      <c r="I629" s="89"/>
    </row>
    <row r="630" spans="1:9">
      <c r="A630" s="23">
        <v>2200110</v>
      </c>
      <c r="B630" s="90" t="s">
        <v>555</v>
      </c>
      <c r="C630" s="84">
        <v>21</v>
      </c>
      <c r="D630" s="84">
        <v>0</v>
      </c>
      <c r="E630" s="84">
        <v>0</v>
      </c>
      <c r="F630" s="84">
        <v>0</v>
      </c>
      <c r="G630" s="88"/>
      <c r="H630" s="89"/>
      <c r="I630" s="89"/>
    </row>
    <row r="631" spans="1:9">
      <c r="A631" s="23">
        <v>2200114</v>
      </c>
      <c r="B631" s="90" t="s">
        <v>556</v>
      </c>
      <c r="C631" s="84">
        <v>3</v>
      </c>
      <c r="D631" s="84">
        <v>10</v>
      </c>
      <c r="E631" s="84">
        <v>10</v>
      </c>
      <c r="F631" s="84">
        <v>10</v>
      </c>
      <c r="G631" s="88"/>
      <c r="H631" s="89"/>
      <c r="I631" s="89"/>
    </row>
    <row r="632" spans="1:9">
      <c r="A632" s="23">
        <v>2200150</v>
      </c>
      <c r="B632" s="90" t="s">
        <v>68</v>
      </c>
      <c r="C632" s="84">
        <v>1343</v>
      </c>
      <c r="D632" s="84">
        <v>1407.3934</v>
      </c>
      <c r="E632" s="84">
        <v>1514</v>
      </c>
      <c r="F632" s="84">
        <v>1417</v>
      </c>
      <c r="G632" s="88"/>
      <c r="H632" s="89"/>
      <c r="I632" s="89"/>
    </row>
    <row r="633" spans="1:9">
      <c r="A633" s="23">
        <v>2200199</v>
      </c>
      <c r="B633" s="90" t="s">
        <v>557</v>
      </c>
      <c r="C633" s="84">
        <v>376</v>
      </c>
      <c r="D633" s="84">
        <v>609.73555</v>
      </c>
      <c r="E633" s="84">
        <v>626</v>
      </c>
      <c r="F633" s="84">
        <v>358</v>
      </c>
      <c r="G633" s="88"/>
      <c r="H633" s="89"/>
      <c r="I633" s="89"/>
    </row>
    <row r="634" spans="1:9">
      <c r="A634" s="23">
        <v>22003</v>
      </c>
      <c r="B634" s="83" t="s">
        <v>558</v>
      </c>
      <c r="C634" s="84">
        <v>1</v>
      </c>
      <c r="D634" s="84">
        <v>0</v>
      </c>
      <c r="E634" s="84">
        <v>0</v>
      </c>
      <c r="F634" s="84">
        <v>84</v>
      </c>
      <c r="G634" s="88"/>
      <c r="H634" s="89"/>
      <c r="I634" s="89"/>
    </row>
    <row r="635" spans="1:9">
      <c r="A635" s="23">
        <v>2200304</v>
      </c>
      <c r="B635" s="90" t="s">
        <v>559</v>
      </c>
      <c r="C635" s="84">
        <v>1</v>
      </c>
      <c r="D635" s="84">
        <v>0</v>
      </c>
      <c r="E635" s="84">
        <v>0</v>
      </c>
      <c r="F635" s="84">
        <v>84</v>
      </c>
      <c r="G635" s="88"/>
      <c r="H635" s="89"/>
      <c r="I635" s="89"/>
    </row>
    <row r="636" spans="1:9">
      <c r="A636" s="23">
        <v>22005</v>
      </c>
      <c r="B636" s="83" t="s">
        <v>560</v>
      </c>
      <c r="C636" s="84">
        <v>369</v>
      </c>
      <c r="D636" s="84">
        <v>213.0746</v>
      </c>
      <c r="E636" s="84">
        <v>224</v>
      </c>
      <c r="F636" s="84">
        <v>223</v>
      </c>
      <c r="G636" s="88"/>
      <c r="H636" s="89"/>
      <c r="I636" s="89"/>
    </row>
    <row r="637" spans="1:9">
      <c r="A637" s="23">
        <v>2200504</v>
      </c>
      <c r="B637" s="90" t="s">
        <v>561</v>
      </c>
      <c r="C637" s="84">
        <v>330</v>
      </c>
      <c r="D637" s="84">
        <v>213.0746</v>
      </c>
      <c r="E637" s="84">
        <v>224</v>
      </c>
      <c r="F637" s="84">
        <v>223</v>
      </c>
      <c r="G637" s="88"/>
      <c r="H637" s="89"/>
      <c r="I637" s="89"/>
    </row>
    <row r="638" spans="1:9">
      <c r="A638" s="23">
        <v>2200599</v>
      </c>
      <c r="B638" s="90" t="s">
        <v>562</v>
      </c>
      <c r="C638" s="84">
        <v>39</v>
      </c>
      <c r="D638" s="84"/>
      <c r="E638" s="84">
        <v>0</v>
      </c>
      <c r="F638" s="84">
        <v>0</v>
      </c>
      <c r="G638" s="88"/>
      <c r="H638" s="89"/>
      <c r="I638" s="89"/>
    </row>
    <row r="639" spans="1:9">
      <c r="A639" s="23">
        <v>22099</v>
      </c>
      <c r="B639" s="83" t="s">
        <v>563</v>
      </c>
      <c r="C639" s="84">
        <v>14</v>
      </c>
      <c r="D639" s="84">
        <v>0</v>
      </c>
      <c r="E639" s="84">
        <v>0</v>
      </c>
      <c r="F639" s="84">
        <v>0</v>
      </c>
      <c r="G639" s="88"/>
      <c r="H639" s="89"/>
      <c r="I639" s="89"/>
    </row>
    <row r="640" spans="1:9">
      <c r="A640" s="23">
        <v>2209901</v>
      </c>
      <c r="B640" s="90" t="s">
        <v>564</v>
      </c>
      <c r="C640" s="84">
        <v>14</v>
      </c>
      <c r="D640" s="84">
        <v>0</v>
      </c>
      <c r="E640" s="84">
        <v>0</v>
      </c>
      <c r="F640" s="84">
        <v>0</v>
      </c>
      <c r="G640" s="88"/>
      <c r="H640" s="89"/>
      <c r="I640" s="89"/>
    </row>
    <row r="641" spans="1:14">
      <c r="A641" s="23">
        <v>221</v>
      </c>
      <c r="B641" s="83" t="s">
        <v>565</v>
      </c>
      <c r="C641" s="84">
        <v>22625</v>
      </c>
      <c r="D641" s="84">
        <v>21548.449636</v>
      </c>
      <c r="E641" s="84">
        <v>22704</v>
      </c>
      <c r="F641" s="84">
        <v>23241</v>
      </c>
      <c r="G641" s="86">
        <f>F641/C641-1</f>
        <v>0.0272265193370165</v>
      </c>
      <c r="H641" s="87">
        <f>F641/E641</f>
        <v>1.02365221987315</v>
      </c>
      <c r="I641" s="94"/>
      <c r="M641" s="103"/>
      <c r="N641" s="103"/>
    </row>
    <row r="642" spans="1:9">
      <c r="A642" s="23">
        <v>22101</v>
      </c>
      <c r="B642" s="83" t="s">
        <v>566</v>
      </c>
      <c r="C642" s="84">
        <v>3362</v>
      </c>
      <c r="D642" s="84">
        <v>180.4268</v>
      </c>
      <c r="E642" s="84">
        <v>1068</v>
      </c>
      <c r="F642" s="84">
        <v>957</v>
      </c>
      <c r="G642" s="88"/>
      <c r="H642" s="89"/>
      <c r="I642" s="89"/>
    </row>
    <row r="643" spans="1:9">
      <c r="A643" s="23">
        <v>2210103</v>
      </c>
      <c r="B643" s="90" t="s">
        <v>567</v>
      </c>
      <c r="C643" s="84">
        <v>2847</v>
      </c>
      <c r="D643" s="84">
        <v>0</v>
      </c>
      <c r="E643" s="84">
        <v>704</v>
      </c>
      <c r="F643" s="84">
        <v>704</v>
      </c>
      <c r="G643" s="88"/>
      <c r="H643" s="89"/>
      <c r="I643" s="89"/>
    </row>
    <row r="644" spans="1:9">
      <c r="A644" s="23">
        <v>2210105</v>
      </c>
      <c r="B644" s="90" t="s">
        <v>568</v>
      </c>
      <c r="C644" s="84">
        <v>15</v>
      </c>
      <c r="D644" s="84">
        <v>0</v>
      </c>
      <c r="E644" s="84">
        <v>0</v>
      </c>
      <c r="F644" s="84">
        <v>0</v>
      </c>
      <c r="G644" s="88"/>
      <c r="H644" s="89"/>
      <c r="I644" s="89"/>
    </row>
    <row r="645" spans="1:9">
      <c r="A645" s="23">
        <v>2210106</v>
      </c>
      <c r="B645" s="90" t="s">
        <v>569</v>
      </c>
      <c r="C645" s="84">
        <v>33</v>
      </c>
      <c r="D645" s="84">
        <v>180.4268</v>
      </c>
      <c r="E645" s="84">
        <v>180</v>
      </c>
      <c r="F645" s="84">
        <v>105</v>
      </c>
      <c r="G645" s="88"/>
      <c r="H645" s="89"/>
      <c r="I645" s="89"/>
    </row>
    <row r="646" spans="1:9">
      <c r="A646" s="23">
        <v>2210107</v>
      </c>
      <c r="B646" s="90" t="s">
        <v>570</v>
      </c>
      <c r="C646" s="84">
        <v>1</v>
      </c>
      <c r="D646" s="84"/>
      <c r="E646" s="84">
        <v>0</v>
      </c>
      <c r="F646" s="84">
        <v>3</v>
      </c>
      <c r="G646" s="88"/>
      <c r="H646" s="89"/>
      <c r="I646" s="89"/>
    </row>
    <row r="647" spans="1:9">
      <c r="A647" s="23">
        <v>2210199</v>
      </c>
      <c r="B647" s="90" t="s">
        <v>571</v>
      </c>
      <c r="C647" s="84">
        <v>466</v>
      </c>
      <c r="D647" s="84"/>
      <c r="E647" s="84">
        <v>184</v>
      </c>
      <c r="F647" s="84">
        <v>145</v>
      </c>
      <c r="G647" s="88"/>
      <c r="H647" s="89"/>
      <c r="I647" s="89"/>
    </row>
    <row r="648" spans="1:9">
      <c r="A648" s="23">
        <v>22102</v>
      </c>
      <c r="B648" s="83" t="s">
        <v>572</v>
      </c>
      <c r="C648" s="84">
        <v>19181</v>
      </c>
      <c r="D648" s="84">
        <v>21198.022836</v>
      </c>
      <c r="E648" s="84">
        <v>21466</v>
      </c>
      <c r="F648" s="84">
        <v>22130</v>
      </c>
      <c r="G648" s="88"/>
      <c r="H648" s="89"/>
      <c r="I648" s="89"/>
    </row>
    <row r="649" spans="1:9">
      <c r="A649" s="23">
        <v>2210201</v>
      </c>
      <c r="B649" s="90" t="s">
        <v>573</v>
      </c>
      <c r="C649" s="84">
        <v>19181</v>
      </c>
      <c r="D649" s="84">
        <v>21198.022836</v>
      </c>
      <c r="E649" s="84">
        <v>21466</v>
      </c>
      <c r="F649" s="84">
        <v>22130</v>
      </c>
      <c r="G649" s="88"/>
      <c r="H649" s="89"/>
      <c r="I649" s="89"/>
    </row>
    <row r="650" spans="1:9">
      <c r="A650" s="23">
        <v>22103</v>
      </c>
      <c r="B650" s="83" t="s">
        <v>574</v>
      </c>
      <c r="C650" s="84">
        <v>82</v>
      </c>
      <c r="D650" s="84">
        <v>170</v>
      </c>
      <c r="E650" s="84">
        <v>170</v>
      </c>
      <c r="F650" s="84">
        <v>154</v>
      </c>
      <c r="G650" s="88"/>
      <c r="H650" s="89"/>
      <c r="I650" s="89"/>
    </row>
    <row r="651" spans="1:9">
      <c r="A651" s="23">
        <v>2210301</v>
      </c>
      <c r="B651" s="90" t="s">
        <v>575</v>
      </c>
      <c r="C651" s="84">
        <v>17</v>
      </c>
      <c r="D651" s="84">
        <v>20</v>
      </c>
      <c r="E651" s="84">
        <v>20</v>
      </c>
      <c r="F651" s="84">
        <v>15</v>
      </c>
      <c r="G651" s="88"/>
      <c r="H651" s="89"/>
      <c r="I651" s="89"/>
    </row>
    <row r="652" spans="1:9">
      <c r="A652" s="23">
        <v>2210399</v>
      </c>
      <c r="B652" s="90" t="s">
        <v>576</v>
      </c>
      <c r="C652" s="84">
        <v>65</v>
      </c>
      <c r="D652" s="84">
        <v>150</v>
      </c>
      <c r="E652" s="84">
        <v>150</v>
      </c>
      <c r="F652" s="84">
        <v>139</v>
      </c>
      <c r="G652" s="88"/>
      <c r="H652" s="89"/>
      <c r="I652" s="89"/>
    </row>
    <row r="653" spans="1:14">
      <c r="A653" s="23">
        <v>222</v>
      </c>
      <c r="B653" s="83" t="s">
        <v>577</v>
      </c>
      <c r="C653" s="84">
        <v>408</v>
      </c>
      <c r="D653" s="84">
        <v>337.054192</v>
      </c>
      <c r="E653" s="84">
        <v>363</v>
      </c>
      <c r="F653" s="84">
        <v>339</v>
      </c>
      <c r="G653" s="86">
        <f>F653/C653-1</f>
        <v>-0.169117647058823</v>
      </c>
      <c r="H653" s="87">
        <f>F653/E653</f>
        <v>0.933884297520661</v>
      </c>
      <c r="I653" s="94" t="s">
        <v>59</v>
      </c>
      <c r="M653" s="103"/>
      <c r="N653" s="103"/>
    </row>
    <row r="654" spans="1:9">
      <c r="A654" s="23">
        <v>22201</v>
      </c>
      <c r="B654" s="83" t="s">
        <v>578</v>
      </c>
      <c r="C654" s="84">
        <v>396</v>
      </c>
      <c r="D654" s="84">
        <v>337.054192</v>
      </c>
      <c r="E654" s="84">
        <v>363</v>
      </c>
      <c r="F654" s="84">
        <v>339</v>
      </c>
      <c r="G654" s="88"/>
      <c r="H654" s="89"/>
      <c r="I654" s="89"/>
    </row>
    <row r="655" spans="1:9">
      <c r="A655" s="23">
        <v>2220101</v>
      </c>
      <c r="B655" s="90" t="s">
        <v>63</v>
      </c>
      <c r="C655" s="84">
        <v>277</v>
      </c>
      <c r="D655" s="84">
        <v>255.074292</v>
      </c>
      <c r="E655" s="84">
        <v>255</v>
      </c>
      <c r="F655" s="84">
        <v>248</v>
      </c>
      <c r="G655" s="88"/>
      <c r="H655" s="89"/>
      <c r="I655" s="89"/>
    </row>
    <row r="656" spans="1:9">
      <c r="A656" s="23">
        <v>2220102</v>
      </c>
      <c r="B656" s="90" t="s">
        <v>64</v>
      </c>
      <c r="C656" s="84">
        <v>20</v>
      </c>
      <c r="D656" s="84">
        <v>20.96</v>
      </c>
      <c r="E656" s="84">
        <v>21</v>
      </c>
      <c r="F656" s="84">
        <v>10</v>
      </c>
      <c r="G656" s="88"/>
      <c r="H656" s="89"/>
      <c r="I656" s="89"/>
    </row>
    <row r="657" spans="1:9">
      <c r="A657" s="23">
        <v>2220112</v>
      </c>
      <c r="B657" s="90" t="s">
        <v>579</v>
      </c>
      <c r="C657" s="84">
        <v>26</v>
      </c>
      <c r="D657" s="84"/>
      <c r="E657" s="84">
        <v>26</v>
      </c>
      <c r="F657" s="84">
        <v>26</v>
      </c>
      <c r="G657" s="88"/>
      <c r="H657" s="89"/>
      <c r="I657" s="89"/>
    </row>
    <row r="658" spans="1:9">
      <c r="A658" s="23">
        <v>2220150</v>
      </c>
      <c r="B658" s="90" t="s">
        <v>68</v>
      </c>
      <c r="C658" s="84">
        <v>71</v>
      </c>
      <c r="D658" s="84">
        <v>60.0199</v>
      </c>
      <c r="E658" s="84">
        <v>60</v>
      </c>
      <c r="F658" s="84">
        <v>54</v>
      </c>
      <c r="G658" s="88"/>
      <c r="H658" s="89"/>
      <c r="I658" s="89"/>
    </row>
    <row r="659" spans="1:9">
      <c r="A659" s="23">
        <v>2220199</v>
      </c>
      <c r="B659" s="90" t="s">
        <v>580</v>
      </c>
      <c r="C659" s="84">
        <v>2</v>
      </c>
      <c r="D659" s="84">
        <v>1</v>
      </c>
      <c r="E659" s="84">
        <v>1</v>
      </c>
      <c r="F659" s="84">
        <v>1</v>
      </c>
      <c r="G659" s="88"/>
      <c r="H659" s="89"/>
      <c r="I659" s="89"/>
    </row>
    <row r="660" spans="1:9">
      <c r="A660" s="23">
        <v>22204</v>
      </c>
      <c r="B660" s="83" t="s">
        <v>581</v>
      </c>
      <c r="C660" s="84">
        <v>12</v>
      </c>
      <c r="D660" s="84"/>
      <c r="E660" s="84">
        <v>0</v>
      </c>
      <c r="F660" s="84">
        <v>0</v>
      </c>
      <c r="G660" s="88"/>
      <c r="H660" s="89"/>
      <c r="I660" s="89"/>
    </row>
    <row r="661" spans="1:9">
      <c r="A661" s="23">
        <v>2220499</v>
      </c>
      <c r="B661" s="90" t="s">
        <v>582</v>
      </c>
      <c r="C661" s="84">
        <v>12</v>
      </c>
      <c r="D661" s="84"/>
      <c r="E661" s="84">
        <v>0</v>
      </c>
      <c r="F661" s="84">
        <v>0</v>
      </c>
      <c r="G661" s="88"/>
      <c r="H661" s="89"/>
      <c r="I661" s="89"/>
    </row>
    <row r="662" spans="1:14">
      <c r="A662" s="23">
        <v>224</v>
      </c>
      <c r="B662" s="83" t="s">
        <v>583</v>
      </c>
      <c r="C662" s="84"/>
      <c r="D662" s="84">
        <v>3141.325</v>
      </c>
      <c r="E662" s="84">
        <v>3110</v>
      </c>
      <c r="F662" s="84">
        <v>3753</v>
      </c>
      <c r="G662" s="86"/>
      <c r="H662" s="87">
        <f>F662/E662</f>
        <v>1.20675241157556</v>
      </c>
      <c r="I662" s="94"/>
      <c r="M662" s="103"/>
      <c r="N662" s="103"/>
    </row>
    <row r="663" spans="1:9">
      <c r="A663" s="23">
        <v>22401</v>
      </c>
      <c r="B663" s="83" t="s">
        <v>584</v>
      </c>
      <c r="C663" s="84"/>
      <c r="D663" s="84">
        <v>917.013</v>
      </c>
      <c r="E663" s="84">
        <v>886</v>
      </c>
      <c r="F663" s="84">
        <v>786</v>
      </c>
      <c r="G663" s="88"/>
      <c r="H663" s="89"/>
      <c r="I663" s="89"/>
    </row>
    <row r="664" spans="1:9">
      <c r="A664" s="23">
        <v>2240101</v>
      </c>
      <c r="B664" s="90" t="s">
        <v>63</v>
      </c>
      <c r="C664" s="84"/>
      <c r="D664" s="84">
        <v>496.313</v>
      </c>
      <c r="E664" s="84">
        <v>496</v>
      </c>
      <c r="F664" s="84">
        <v>530</v>
      </c>
      <c r="G664" s="88"/>
      <c r="H664" s="89"/>
      <c r="I664" s="89"/>
    </row>
    <row r="665" spans="1:9">
      <c r="A665" s="23">
        <v>2240106</v>
      </c>
      <c r="B665" s="90" t="s">
        <v>585</v>
      </c>
      <c r="C665" s="84"/>
      <c r="D665" s="84">
        <v>296</v>
      </c>
      <c r="E665" s="84">
        <v>190</v>
      </c>
      <c r="F665" s="84">
        <v>18</v>
      </c>
      <c r="G665" s="88"/>
      <c r="H665" s="89"/>
      <c r="I665" s="89"/>
    </row>
    <row r="666" spans="1:9">
      <c r="A666" s="23">
        <v>2240107</v>
      </c>
      <c r="B666" s="90" t="s">
        <v>586</v>
      </c>
      <c r="C666" s="84"/>
      <c r="D666" s="84"/>
      <c r="E666" s="84">
        <v>25</v>
      </c>
      <c r="F666" s="84">
        <v>25</v>
      </c>
      <c r="G666" s="88"/>
      <c r="H666" s="89"/>
      <c r="I666" s="89"/>
    </row>
    <row r="667" spans="1:9">
      <c r="A667" s="23">
        <v>2240199</v>
      </c>
      <c r="B667" s="90" t="s">
        <v>587</v>
      </c>
      <c r="C667" s="84"/>
      <c r="D667" s="84">
        <v>124.7</v>
      </c>
      <c r="E667" s="84">
        <v>175</v>
      </c>
      <c r="F667" s="84">
        <v>213</v>
      </c>
      <c r="G667" s="88"/>
      <c r="H667" s="89"/>
      <c r="I667" s="89"/>
    </row>
    <row r="668" spans="1:9">
      <c r="A668" s="23">
        <v>22402</v>
      </c>
      <c r="B668" s="83" t="s">
        <v>588</v>
      </c>
      <c r="C668" s="84"/>
      <c r="D668" s="84">
        <v>2155.312</v>
      </c>
      <c r="E668" s="84">
        <v>2155</v>
      </c>
      <c r="F668" s="84">
        <v>2163</v>
      </c>
      <c r="G668" s="88"/>
      <c r="H668" s="89"/>
      <c r="I668" s="89"/>
    </row>
    <row r="669" spans="1:9">
      <c r="A669" s="23">
        <v>2240204</v>
      </c>
      <c r="B669" s="90" t="s">
        <v>589</v>
      </c>
      <c r="C669" s="84"/>
      <c r="D669" s="84">
        <v>1397.312</v>
      </c>
      <c r="E669" s="84">
        <v>1397</v>
      </c>
      <c r="F669" s="84">
        <v>1397</v>
      </c>
      <c r="G669" s="88"/>
      <c r="H669" s="89"/>
      <c r="I669" s="89"/>
    </row>
    <row r="670" spans="1:9">
      <c r="A670" s="23">
        <v>2240299</v>
      </c>
      <c r="B670" s="90" t="s">
        <v>590</v>
      </c>
      <c r="C670" s="84"/>
      <c r="D670" s="84">
        <v>758</v>
      </c>
      <c r="E670" s="84">
        <v>758</v>
      </c>
      <c r="F670" s="84">
        <v>766</v>
      </c>
      <c r="G670" s="88"/>
      <c r="H670" s="89"/>
      <c r="I670" s="89"/>
    </row>
    <row r="671" spans="1:9">
      <c r="A671" s="23">
        <v>22403</v>
      </c>
      <c r="B671" s="83" t="s">
        <v>591</v>
      </c>
      <c r="C671" s="84"/>
      <c r="D671" s="84">
        <v>24</v>
      </c>
      <c r="E671" s="84">
        <v>24</v>
      </c>
      <c r="F671" s="84">
        <v>20</v>
      </c>
      <c r="G671" s="88"/>
      <c r="H671" s="89"/>
      <c r="I671" s="89"/>
    </row>
    <row r="672" spans="1:9">
      <c r="A672" s="23">
        <v>2240304</v>
      </c>
      <c r="B672" s="90" t="s">
        <v>592</v>
      </c>
      <c r="C672" s="84"/>
      <c r="D672" s="84">
        <v>10</v>
      </c>
      <c r="E672" s="84">
        <v>10</v>
      </c>
      <c r="F672" s="84">
        <v>10</v>
      </c>
      <c r="G672" s="88"/>
      <c r="H672" s="89"/>
      <c r="I672" s="89"/>
    </row>
    <row r="673" spans="1:9">
      <c r="A673" s="23">
        <v>2240399</v>
      </c>
      <c r="B673" s="90" t="s">
        <v>593</v>
      </c>
      <c r="C673" s="84"/>
      <c r="D673" s="84">
        <v>14</v>
      </c>
      <c r="E673" s="84">
        <v>14</v>
      </c>
      <c r="F673" s="84">
        <v>10</v>
      </c>
      <c r="G673" s="88"/>
      <c r="H673" s="89"/>
      <c r="I673" s="89"/>
    </row>
    <row r="674" spans="1:9">
      <c r="A674" s="23">
        <v>22407</v>
      </c>
      <c r="B674" s="83" t="s">
        <v>594</v>
      </c>
      <c r="C674" s="84"/>
      <c r="D674" s="84">
        <v>45</v>
      </c>
      <c r="E674" s="84">
        <v>45</v>
      </c>
      <c r="F674" s="84">
        <v>784</v>
      </c>
      <c r="G674" s="88"/>
      <c r="H674" s="89"/>
      <c r="I674" s="89"/>
    </row>
    <row r="675" spans="1:9">
      <c r="A675" s="23">
        <v>2240799</v>
      </c>
      <c r="B675" s="90" t="s">
        <v>343</v>
      </c>
      <c r="C675" s="84"/>
      <c r="D675" s="84">
        <v>45</v>
      </c>
      <c r="E675" s="84">
        <v>45</v>
      </c>
      <c r="F675" s="84">
        <v>176</v>
      </c>
      <c r="G675" s="88"/>
      <c r="H675" s="89"/>
      <c r="I675" s="89"/>
    </row>
    <row r="676" spans="1:14">
      <c r="A676" s="23">
        <v>227</v>
      </c>
      <c r="B676" s="83" t="s">
        <v>595</v>
      </c>
      <c r="C676" s="84">
        <v>0</v>
      </c>
      <c r="D676" s="84">
        <v>9000</v>
      </c>
      <c r="E676" s="84">
        <v>0</v>
      </c>
      <c r="F676" s="84"/>
      <c r="G676" s="86"/>
      <c r="H676" s="87"/>
      <c r="I676" s="94"/>
      <c r="M676" s="103"/>
      <c r="N676" s="103"/>
    </row>
    <row r="677" spans="1:14">
      <c r="A677" s="23">
        <v>229</v>
      </c>
      <c r="B677" s="83" t="s">
        <v>596</v>
      </c>
      <c r="C677" s="84">
        <v>16</v>
      </c>
      <c r="D677" s="84">
        <v>6600</v>
      </c>
      <c r="E677" s="84">
        <v>0</v>
      </c>
      <c r="F677" s="84">
        <v>36</v>
      </c>
      <c r="G677" s="86">
        <f>F677/C677-1</f>
        <v>1.25</v>
      </c>
      <c r="H677" s="87"/>
      <c r="I677" s="94" t="s">
        <v>597</v>
      </c>
      <c r="M677" s="103"/>
      <c r="N677" s="103"/>
    </row>
    <row r="678" spans="1:9">
      <c r="A678" s="23">
        <v>22902</v>
      </c>
      <c r="B678" s="83" t="s">
        <v>598</v>
      </c>
      <c r="C678" s="84"/>
      <c r="D678" s="84">
        <v>6600</v>
      </c>
      <c r="E678" s="84">
        <v>0</v>
      </c>
      <c r="F678" s="84"/>
      <c r="G678" s="88"/>
      <c r="H678" s="89"/>
      <c r="I678" s="89"/>
    </row>
    <row r="679" spans="1:9">
      <c r="A679" s="23">
        <v>22999</v>
      </c>
      <c r="B679" s="83" t="s">
        <v>547</v>
      </c>
      <c r="C679" s="84">
        <v>16</v>
      </c>
      <c r="D679" s="84"/>
      <c r="E679" s="84">
        <v>0</v>
      </c>
      <c r="F679" s="84">
        <v>36</v>
      </c>
      <c r="G679" s="88"/>
      <c r="H679" s="89"/>
      <c r="I679" s="89"/>
    </row>
    <row r="680" spans="1:9">
      <c r="A680" s="23">
        <v>2299901</v>
      </c>
      <c r="B680" s="83" t="s">
        <v>599</v>
      </c>
      <c r="C680" s="84">
        <v>16</v>
      </c>
      <c r="D680" s="84"/>
      <c r="E680" s="84">
        <v>0</v>
      </c>
      <c r="F680" s="84">
        <v>36</v>
      </c>
      <c r="G680" s="88"/>
      <c r="H680" s="89"/>
      <c r="I680" s="89"/>
    </row>
    <row r="681" spans="1:14">
      <c r="A681" s="23">
        <v>232</v>
      </c>
      <c r="B681" s="83" t="s">
        <v>600</v>
      </c>
      <c r="C681" s="84">
        <v>23816</v>
      </c>
      <c r="D681" s="84">
        <v>26000</v>
      </c>
      <c r="E681" s="84">
        <v>26700</v>
      </c>
      <c r="F681" s="84">
        <v>26778</v>
      </c>
      <c r="G681" s="86">
        <f>F681/C681-1</f>
        <v>0.124370171313403</v>
      </c>
      <c r="H681" s="87">
        <f>F681/E681</f>
        <v>1.00292134831461</v>
      </c>
      <c r="I681" s="94" t="s">
        <v>601</v>
      </c>
      <c r="M681" s="103"/>
      <c r="N681" s="103"/>
    </row>
    <row r="682" spans="1:9">
      <c r="A682" s="23">
        <v>23203</v>
      </c>
      <c r="B682" s="83" t="s">
        <v>602</v>
      </c>
      <c r="C682" s="84">
        <v>23816</v>
      </c>
      <c r="D682" s="84">
        <v>26000</v>
      </c>
      <c r="E682" s="84">
        <v>26700</v>
      </c>
      <c r="F682" s="84">
        <v>26778</v>
      </c>
      <c r="G682" s="88"/>
      <c r="H682" s="89"/>
      <c r="I682" s="89"/>
    </row>
    <row r="683" spans="1:9">
      <c r="A683" s="23">
        <v>2320301</v>
      </c>
      <c r="B683" s="90" t="s">
        <v>603</v>
      </c>
      <c r="C683" s="84">
        <v>23816</v>
      </c>
      <c r="D683" s="84">
        <v>26000</v>
      </c>
      <c r="E683" s="84">
        <v>26700</v>
      </c>
      <c r="F683" s="84">
        <v>26778</v>
      </c>
      <c r="G683" s="88"/>
      <c r="H683" s="89"/>
      <c r="I683" s="89"/>
    </row>
    <row r="684" spans="1:14">
      <c r="A684" s="23">
        <v>233</v>
      </c>
      <c r="B684" s="83" t="s">
        <v>604</v>
      </c>
      <c r="C684" s="84">
        <v>133</v>
      </c>
      <c r="D684" s="84">
        <v>130</v>
      </c>
      <c r="E684" s="84">
        <v>130</v>
      </c>
      <c r="F684" s="84">
        <v>54</v>
      </c>
      <c r="G684" s="86">
        <f>F684/C684-1</f>
        <v>-0.593984962406015</v>
      </c>
      <c r="H684" s="87">
        <f>F684/E684</f>
        <v>0.415384615384615</v>
      </c>
      <c r="I684" s="94" t="s">
        <v>605</v>
      </c>
      <c r="M684" s="103"/>
      <c r="N684" s="103"/>
    </row>
    <row r="685" spans="1:9">
      <c r="A685" s="23">
        <v>23303</v>
      </c>
      <c r="B685" s="83" t="s">
        <v>606</v>
      </c>
      <c r="C685" s="84">
        <v>133</v>
      </c>
      <c r="D685" s="84">
        <v>130</v>
      </c>
      <c r="E685" s="84">
        <v>130</v>
      </c>
      <c r="F685" s="84">
        <v>54</v>
      </c>
      <c r="G685" s="88"/>
      <c r="H685" s="89"/>
      <c r="I685" s="89"/>
    </row>
    <row r="686" spans="13:14">
      <c r="M686" s="103"/>
      <c r="N686" s="103"/>
    </row>
  </sheetData>
  <mergeCells count="2">
    <mergeCell ref="A1:I1"/>
    <mergeCell ref="H2:I2"/>
  </mergeCells>
  <pageMargins left="0.511805555555556" right="0.196527777777778" top="0.747916666666667" bottom="0.747916666666667" header="0.313888888888889" footer="0.313888888888889"/>
  <pageSetup paperSize="9" scale="95" firstPageNumber="2" orientation="portrait" useFirstPageNumber="1"/>
  <headerFooter>
    <oddHeader>&amp;L一般预决02表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5"/>
  <sheetViews>
    <sheetView topLeftCell="A31" workbookViewId="0">
      <selection activeCell="A48" sqref="$A48:$XFD48"/>
    </sheetView>
  </sheetViews>
  <sheetFormatPr defaultColWidth="9" defaultRowHeight="13.5"/>
  <cols>
    <col min="1" max="1" width="8" customWidth="1"/>
    <col min="2" max="2" width="41.1083333333333" customWidth="1"/>
    <col min="3" max="4" width="8.13333333333333" style="97" customWidth="1"/>
    <col min="5" max="6" width="9.75" style="97" customWidth="1"/>
    <col min="7" max="7" width="7.63333333333333" style="98" customWidth="1"/>
    <col min="8" max="8" width="7.63333333333333" customWidth="1"/>
    <col min="9" max="9" width="19" customWidth="1"/>
    <col min="10" max="10" width="12.8833333333333" style="99" customWidth="1"/>
  </cols>
  <sheetData>
    <row r="1" ht="45" customHeight="1" spans="1:9">
      <c r="A1" s="49" t="s">
        <v>607</v>
      </c>
      <c r="B1" s="49"/>
      <c r="C1" s="49"/>
      <c r="D1" s="49"/>
      <c r="E1" s="49"/>
      <c r="F1" s="49"/>
      <c r="G1" s="49"/>
      <c r="H1" s="49"/>
      <c r="I1" s="49"/>
    </row>
    <row r="2" ht="15" customHeight="1" spans="1:9">
      <c r="A2" s="50"/>
      <c r="B2" s="50"/>
      <c r="C2" s="51"/>
      <c r="D2" s="44"/>
      <c r="E2" s="52"/>
      <c r="F2" s="52"/>
      <c r="G2" s="53"/>
      <c r="H2" s="52"/>
      <c r="I2" s="65" t="s">
        <v>56</v>
      </c>
    </row>
    <row r="3" ht="24" spans="1:9">
      <c r="A3" s="54" t="s">
        <v>608</v>
      </c>
      <c r="B3" s="55" t="s">
        <v>609</v>
      </c>
      <c r="C3" s="56" t="s">
        <v>610</v>
      </c>
      <c r="D3" s="56" t="s">
        <v>611</v>
      </c>
      <c r="E3" s="56" t="s">
        <v>612</v>
      </c>
      <c r="F3" s="56" t="s">
        <v>613</v>
      </c>
      <c r="G3" s="57" t="s">
        <v>8</v>
      </c>
      <c r="H3" s="56" t="s">
        <v>9</v>
      </c>
      <c r="I3" s="56" t="s">
        <v>10</v>
      </c>
    </row>
    <row r="4" ht="12.75" customHeight="1" spans="1:9">
      <c r="A4" s="58" t="s">
        <v>614</v>
      </c>
      <c r="B4" s="59"/>
      <c r="C4" s="100">
        <v>925198</v>
      </c>
      <c r="D4" s="100">
        <v>909016.402325</v>
      </c>
      <c r="E4" s="100">
        <v>973314</v>
      </c>
      <c r="F4" s="100">
        <v>989680</v>
      </c>
      <c r="G4" s="101">
        <f>F4/C4-1</f>
        <v>0.0696953516976906</v>
      </c>
      <c r="H4" s="101">
        <f>F4/E4</f>
        <v>1.01681471755261</v>
      </c>
      <c r="I4" s="62"/>
    </row>
    <row r="5" ht="12.75" customHeight="1" spans="1:9">
      <c r="A5" s="58" t="s">
        <v>615</v>
      </c>
      <c r="B5" s="59" t="s">
        <v>616</v>
      </c>
      <c r="C5" s="100">
        <v>108625</v>
      </c>
      <c r="D5" s="100">
        <v>113052.845796</v>
      </c>
      <c r="E5" s="100">
        <v>117814</v>
      </c>
      <c r="F5" s="100">
        <v>143458</v>
      </c>
      <c r="G5" s="101">
        <f>F5/C5-1</f>
        <v>0.320672036823936</v>
      </c>
      <c r="H5" s="101">
        <f>F5/E5</f>
        <v>1.21766513317602</v>
      </c>
      <c r="I5" s="62" t="s">
        <v>617</v>
      </c>
    </row>
    <row r="6" ht="12.75" customHeight="1" spans="1:9">
      <c r="A6" s="58" t="s">
        <v>618</v>
      </c>
      <c r="B6" s="59" t="s">
        <v>619</v>
      </c>
      <c r="C6" s="100">
        <v>76820</v>
      </c>
      <c r="D6" s="100">
        <v>79313.677296</v>
      </c>
      <c r="E6" s="100">
        <v>84075</v>
      </c>
      <c r="F6" s="100">
        <v>101422</v>
      </c>
      <c r="G6" s="101"/>
      <c r="H6" s="62"/>
      <c r="I6" s="62"/>
    </row>
    <row r="7" ht="12.75" customHeight="1" spans="1:9">
      <c r="A7" s="58" t="s">
        <v>620</v>
      </c>
      <c r="B7" s="59" t="s">
        <v>621</v>
      </c>
      <c r="C7" s="100">
        <v>13611</v>
      </c>
      <c r="D7" s="100">
        <v>13387.000416</v>
      </c>
      <c r="E7" s="100">
        <v>13387.000416</v>
      </c>
      <c r="F7" s="100">
        <v>17353</v>
      </c>
      <c r="G7" s="101"/>
      <c r="H7" s="62"/>
      <c r="I7" s="62"/>
    </row>
    <row r="8" ht="12.75" customHeight="1" spans="1:9">
      <c r="A8" s="58" t="s">
        <v>622</v>
      </c>
      <c r="B8" s="59" t="s">
        <v>623</v>
      </c>
      <c r="C8" s="100">
        <v>7894</v>
      </c>
      <c r="D8" s="100">
        <v>8430.990036</v>
      </c>
      <c r="E8" s="100">
        <v>8430.990036</v>
      </c>
      <c r="F8" s="100">
        <v>12178</v>
      </c>
      <c r="G8" s="101"/>
      <c r="H8" s="62"/>
      <c r="I8" s="62"/>
    </row>
    <row r="9" ht="12.75" customHeight="1" spans="1:9">
      <c r="A9" s="58" t="s">
        <v>624</v>
      </c>
      <c r="B9" s="59" t="s">
        <v>625</v>
      </c>
      <c r="C9" s="100">
        <v>10300</v>
      </c>
      <c r="D9" s="100">
        <v>11921.178048</v>
      </c>
      <c r="E9" s="100">
        <v>11921.178048</v>
      </c>
      <c r="F9" s="100">
        <v>12505</v>
      </c>
      <c r="G9" s="101"/>
      <c r="H9" s="62"/>
      <c r="I9" s="62"/>
    </row>
    <row r="10" ht="12.75" customHeight="1" spans="1:9">
      <c r="A10" s="58" t="s">
        <v>626</v>
      </c>
      <c r="B10" s="59" t="s">
        <v>627</v>
      </c>
      <c r="C10" s="100">
        <v>85228</v>
      </c>
      <c r="D10" s="100">
        <v>131204.774427</v>
      </c>
      <c r="E10" s="100">
        <v>121681</v>
      </c>
      <c r="F10" s="100">
        <v>107055</v>
      </c>
      <c r="G10" s="101">
        <f>F10/C10-1</f>
        <v>0.256101281269066</v>
      </c>
      <c r="H10" s="101">
        <f>F10/E10</f>
        <v>0.879800461863397</v>
      </c>
      <c r="I10" s="102" t="s">
        <v>628</v>
      </c>
    </row>
    <row r="11" ht="12.75" customHeight="1" spans="1:9">
      <c r="A11" s="58" t="s">
        <v>629</v>
      </c>
      <c r="B11" s="59" t="s">
        <v>630</v>
      </c>
      <c r="C11" s="100">
        <v>20072</v>
      </c>
      <c r="D11" s="100">
        <v>21426.318577</v>
      </c>
      <c r="E11" s="100">
        <v>21426.318577</v>
      </c>
      <c r="F11" s="100">
        <v>24733</v>
      </c>
      <c r="G11" s="101"/>
      <c r="H11" s="62"/>
      <c r="I11" s="62"/>
    </row>
    <row r="12" ht="12.75" customHeight="1" spans="1:9">
      <c r="A12" s="58" t="s">
        <v>631</v>
      </c>
      <c r="B12" s="59" t="s">
        <v>632</v>
      </c>
      <c r="C12" s="100">
        <v>750</v>
      </c>
      <c r="D12" s="100">
        <v>525.7936</v>
      </c>
      <c r="E12" s="100">
        <v>525.7936</v>
      </c>
      <c r="F12" s="100">
        <v>506</v>
      </c>
      <c r="G12" s="101"/>
      <c r="H12" s="62"/>
      <c r="I12" s="62"/>
    </row>
    <row r="13" ht="12.75" customHeight="1" spans="1:9">
      <c r="A13" s="58" t="s">
        <v>633</v>
      </c>
      <c r="B13" s="59" t="s">
        <v>634</v>
      </c>
      <c r="C13" s="100">
        <v>801</v>
      </c>
      <c r="D13" s="100">
        <v>4139.2903</v>
      </c>
      <c r="E13" s="100">
        <v>4139.2903</v>
      </c>
      <c r="F13" s="100">
        <v>1682</v>
      </c>
      <c r="G13" s="101"/>
      <c r="H13" s="62"/>
      <c r="I13" s="62"/>
    </row>
    <row r="14" ht="12.75" customHeight="1" spans="1:9">
      <c r="A14" s="58" t="s">
        <v>635</v>
      </c>
      <c r="B14" s="59" t="s">
        <v>636</v>
      </c>
      <c r="C14" s="100">
        <v>1490</v>
      </c>
      <c r="D14" s="100">
        <v>690.2107</v>
      </c>
      <c r="E14" s="100">
        <v>690.2107</v>
      </c>
      <c r="F14" s="100">
        <v>1297</v>
      </c>
      <c r="G14" s="101"/>
      <c r="H14" s="62"/>
      <c r="I14" s="62"/>
    </row>
    <row r="15" ht="12.75" customHeight="1" spans="1:9">
      <c r="A15" s="58" t="s">
        <v>637</v>
      </c>
      <c r="B15" s="59" t="s">
        <v>638</v>
      </c>
      <c r="C15" s="100">
        <v>39784</v>
      </c>
      <c r="D15" s="100">
        <v>41548.89185</v>
      </c>
      <c r="E15" s="100">
        <v>41548.89185</v>
      </c>
      <c r="F15" s="100">
        <v>38796</v>
      </c>
      <c r="G15" s="101"/>
      <c r="H15" s="62"/>
      <c r="I15" s="62"/>
    </row>
    <row r="16" ht="12.75" customHeight="1" spans="1:9">
      <c r="A16" s="58" t="s">
        <v>639</v>
      </c>
      <c r="B16" s="59" t="s">
        <v>640</v>
      </c>
      <c r="C16" s="100">
        <v>533</v>
      </c>
      <c r="D16" s="100">
        <v>380.41</v>
      </c>
      <c r="E16" s="100">
        <v>380.41</v>
      </c>
      <c r="F16" s="100">
        <v>427</v>
      </c>
      <c r="G16" s="101"/>
      <c r="H16" s="62"/>
      <c r="I16" s="62"/>
    </row>
    <row r="17" ht="12.75" customHeight="1" spans="1:9">
      <c r="A17" s="58" t="s">
        <v>641</v>
      </c>
      <c r="B17" s="59" t="s">
        <v>642</v>
      </c>
      <c r="C17" s="100">
        <v>69</v>
      </c>
      <c r="D17" s="100">
        <v>84</v>
      </c>
      <c r="E17" s="100">
        <v>84</v>
      </c>
      <c r="F17" s="100">
        <v>29</v>
      </c>
      <c r="G17" s="101"/>
      <c r="H17" s="62"/>
      <c r="I17" s="62"/>
    </row>
    <row r="18" ht="12.75" customHeight="1" spans="1:9">
      <c r="A18" s="58" t="s">
        <v>643</v>
      </c>
      <c r="B18" s="59" t="s">
        <v>644</v>
      </c>
      <c r="C18" s="100">
        <v>1621</v>
      </c>
      <c r="D18" s="100">
        <v>710.2259</v>
      </c>
      <c r="E18" s="100">
        <v>710.2259</v>
      </c>
      <c r="F18" s="100">
        <v>1476</v>
      </c>
      <c r="G18" s="101"/>
      <c r="H18" s="62"/>
      <c r="I18" s="62"/>
    </row>
    <row r="19" ht="12.75" customHeight="1" spans="1:9">
      <c r="A19" s="58" t="s">
        <v>645</v>
      </c>
      <c r="B19" s="59" t="s">
        <v>646</v>
      </c>
      <c r="C19" s="100">
        <v>2085</v>
      </c>
      <c r="D19" s="100">
        <v>1047.573</v>
      </c>
      <c r="E19" s="100">
        <v>1047.573</v>
      </c>
      <c r="F19" s="100">
        <v>2622</v>
      </c>
      <c r="G19" s="101"/>
      <c r="H19" s="62"/>
      <c r="I19" s="62"/>
    </row>
    <row r="20" ht="12.75" customHeight="1" spans="1:9">
      <c r="A20" s="58" t="s">
        <v>647</v>
      </c>
      <c r="B20" s="59" t="s">
        <v>648</v>
      </c>
      <c r="C20" s="100">
        <v>18023</v>
      </c>
      <c r="D20" s="100">
        <v>60652.0605</v>
      </c>
      <c r="E20" s="100">
        <v>51128</v>
      </c>
      <c r="F20" s="100">
        <v>35487</v>
      </c>
      <c r="G20" s="101"/>
      <c r="H20" s="62"/>
      <c r="I20" s="62"/>
    </row>
    <row r="21" ht="12.75" customHeight="1" spans="1:9">
      <c r="A21" s="58" t="s">
        <v>649</v>
      </c>
      <c r="B21" s="59" t="s">
        <v>650</v>
      </c>
      <c r="C21" s="100">
        <v>109984</v>
      </c>
      <c r="D21" s="100">
        <v>75910.747</v>
      </c>
      <c r="E21" s="100">
        <v>69147</v>
      </c>
      <c r="F21" s="100">
        <v>95815</v>
      </c>
      <c r="G21" s="101">
        <f>F21/C21-1</f>
        <v>-0.128827829502473</v>
      </c>
      <c r="H21" s="101">
        <f>F21/E21</f>
        <v>1.38567110648329</v>
      </c>
      <c r="I21" s="102"/>
    </row>
    <row r="22" ht="12.75" customHeight="1" spans="1:9">
      <c r="A22" s="58" t="s">
        <v>651</v>
      </c>
      <c r="B22" s="59" t="s">
        <v>652</v>
      </c>
      <c r="C22" s="100">
        <v>700</v>
      </c>
      <c r="D22" s="100">
        <v>9040</v>
      </c>
      <c r="E22" s="100">
        <v>9040</v>
      </c>
      <c r="F22" s="100">
        <v>4300</v>
      </c>
      <c r="G22" s="101"/>
      <c r="H22" s="62"/>
      <c r="I22" s="62"/>
    </row>
    <row r="23" ht="12.75" customHeight="1" spans="1:9">
      <c r="A23" s="58" t="s">
        <v>653</v>
      </c>
      <c r="B23" s="59" t="s">
        <v>654</v>
      </c>
      <c r="C23" s="100">
        <v>56995</v>
      </c>
      <c r="D23" s="100">
        <v>9436.12</v>
      </c>
      <c r="E23" s="100">
        <v>9436.12</v>
      </c>
      <c r="F23" s="100">
        <v>49646</v>
      </c>
      <c r="G23" s="101"/>
      <c r="H23" s="62"/>
      <c r="I23" s="62"/>
    </row>
    <row r="24" ht="12.75" customHeight="1" spans="1:9">
      <c r="A24" s="58" t="s">
        <v>655</v>
      </c>
      <c r="B24" s="59" t="s">
        <v>656</v>
      </c>
      <c r="C24" s="69">
        <v>339</v>
      </c>
      <c r="D24" s="100">
        <v>320</v>
      </c>
      <c r="E24" s="100">
        <v>320</v>
      </c>
      <c r="F24" s="100">
        <v>621</v>
      </c>
      <c r="G24" s="101"/>
      <c r="H24" s="62"/>
      <c r="I24" s="62"/>
    </row>
    <row r="25" ht="12.75" customHeight="1" spans="1:9">
      <c r="A25" s="58" t="s">
        <v>657</v>
      </c>
      <c r="B25" s="59" t="s">
        <v>658</v>
      </c>
      <c r="C25" s="69">
        <v>423</v>
      </c>
      <c r="D25" s="100">
        <v>0</v>
      </c>
      <c r="E25" s="100">
        <v>0</v>
      </c>
      <c r="F25" s="100">
        <v>634</v>
      </c>
      <c r="G25" s="101"/>
      <c r="H25" s="62"/>
      <c r="I25" s="62"/>
    </row>
    <row r="26" ht="12.75" customHeight="1" spans="1:9">
      <c r="A26" s="58" t="s">
        <v>659</v>
      </c>
      <c r="B26" s="59" t="s">
        <v>660</v>
      </c>
      <c r="C26" s="100">
        <v>5060</v>
      </c>
      <c r="D26" s="100">
        <v>10350.827</v>
      </c>
      <c r="E26" s="100">
        <v>10350.827</v>
      </c>
      <c r="F26" s="100">
        <v>6825</v>
      </c>
      <c r="G26" s="101"/>
      <c r="H26" s="62"/>
      <c r="I26" s="62"/>
    </row>
    <row r="27" ht="12.75" customHeight="1" spans="1:9">
      <c r="A27" s="58" t="s">
        <v>661</v>
      </c>
      <c r="B27" s="59" t="s">
        <v>662</v>
      </c>
      <c r="C27" s="100">
        <v>8373</v>
      </c>
      <c r="D27" s="100">
        <v>42120</v>
      </c>
      <c r="E27" s="100">
        <v>35356</v>
      </c>
      <c r="F27" s="100">
        <v>2358</v>
      </c>
      <c r="G27" s="101"/>
      <c r="H27" s="62"/>
      <c r="I27" s="62"/>
    </row>
    <row r="28" ht="12.75" customHeight="1" spans="1:9">
      <c r="A28" s="58" t="s">
        <v>663</v>
      </c>
      <c r="B28" s="59" t="s">
        <v>664</v>
      </c>
      <c r="C28" s="100">
        <v>38094</v>
      </c>
      <c r="D28" s="100">
        <v>4643.8</v>
      </c>
      <c r="E28" s="100">
        <v>4643.8</v>
      </c>
      <c r="F28" s="100">
        <v>31431</v>
      </c>
      <c r="G28" s="101"/>
      <c r="H28" s="62"/>
      <c r="I28" s="62"/>
    </row>
    <row r="29" ht="12.75" customHeight="1" spans="1:9">
      <c r="A29" s="58" t="s">
        <v>665</v>
      </c>
      <c r="B29" s="59" t="s">
        <v>666</v>
      </c>
      <c r="C29" s="100">
        <v>229277</v>
      </c>
      <c r="D29" s="100">
        <v>211850.974902</v>
      </c>
      <c r="E29" s="100">
        <v>244698</v>
      </c>
      <c r="F29" s="100">
        <v>209603</v>
      </c>
      <c r="G29" s="101">
        <f>F29/C29-1</f>
        <v>-0.0858088687482826</v>
      </c>
      <c r="H29" s="101">
        <f>F29/E29</f>
        <v>0.856578312859116</v>
      </c>
      <c r="I29" s="62" t="s">
        <v>617</v>
      </c>
    </row>
    <row r="30" ht="12.75" customHeight="1" spans="1:9">
      <c r="A30" s="58" t="s">
        <v>667</v>
      </c>
      <c r="B30" s="59" t="s">
        <v>668</v>
      </c>
      <c r="C30" s="100">
        <v>144469</v>
      </c>
      <c r="D30" s="100">
        <v>158962.466072</v>
      </c>
      <c r="E30" s="100">
        <v>168572</v>
      </c>
      <c r="F30" s="100">
        <v>136111</v>
      </c>
      <c r="G30" s="101"/>
      <c r="H30" s="62"/>
      <c r="I30" s="62"/>
    </row>
    <row r="31" ht="12.75" customHeight="1" spans="1:9">
      <c r="A31" s="58" t="s">
        <v>669</v>
      </c>
      <c r="B31" s="59" t="s">
        <v>670</v>
      </c>
      <c r="C31" s="100">
        <v>84729</v>
      </c>
      <c r="D31" s="100">
        <v>52888.50883</v>
      </c>
      <c r="E31" s="100">
        <v>76126</v>
      </c>
      <c r="F31" s="100">
        <v>73492</v>
      </c>
      <c r="G31" s="101"/>
      <c r="H31" s="62"/>
      <c r="I31" s="62"/>
    </row>
    <row r="32" ht="12.75" customHeight="1" spans="1:9">
      <c r="A32" s="64" t="s">
        <v>671</v>
      </c>
      <c r="B32" s="59" t="s">
        <v>672</v>
      </c>
      <c r="C32" s="100">
        <v>79</v>
      </c>
      <c r="D32" s="100"/>
      <c r="E32" s="100"/>
      <c r="F32" s="100">
        <v>0</v>
      </c>
      <c r="G32" s="101"/>
      <c r="H32" s="62"/>
      <c r="I32" s="62"/>
    </row>
    <row r="33" ht="12.75" customHeight="1" spans="1:9">
      <c r="A33" s="58" t="s">
        <v>673</v>
      </c>
      <c r="B33" s="59" t="s">
        <v>674</v>
      </c>
      <c r="C33" s="100">
        <v>91160</v>
      </c>
      <c r="D33" s="100">
        <v>24400.7339</v>
      </c>
      <c r="E33" s="100">
        <v>38828</v>
      </c>
      <c r="F33" s="100">
        <v>53961</v>
      </c>
      <c r="G33" s="101">
        <f>F33/C33-1</f>
        <v>-0.40806274681878</v>
      </c>
      <c r="H33" s="101">
        <f>F33/E33</f>
        <v>1.38974451426805</v>
      </c>
      <c r="I33" s="62" t="s">
        <v>675</v>
      </c>
    </row>
    <row r="34" ht="12.75" customHeight="1" spans="1:9">
      <c r="A34" s="58" t="s">
        <v>676</v>
      </c>
      <c r="B34" s="59" t="s">
        <v>677</v>
      </c>
      <c r="C34" s="100">
        <v>91160</v>
      </c>
      <c r="D34" s="100">
        <v>24400.7339</v>
      </c>
      <c r="E34" s="100">
        <v>38828</v>
      </c>
      <c r="F34" s="100">
        <v>53961</v>
      </c>
      <c r="G34" s="101"/>
      <c r="H34" s="62"/>
      <c r="I34" s="62"/>
    </row>
    <row r="35" ht="12.75" customHeight="1" spans="1:9">
      <c r="A35" s="58" t="s">
        <v>678</v>
      </c>
      <c r="B35" s="59" t="s">
        <v>679</v>
      </c>
      <c r="C35" s="100">
        <v>127490</v>
      </c>
      <c r="D35" s="100">
        <v>154447.6331</v>
      </c>
      <c r="E35" s="100">
        <v>183165</v>
      </c>
      <c r="F35" s="100">
        <v>177277</v>
      </c>
      <c r="G35" s="101">
        <f>F35/C35-1</f>
        <v>0.390516903286532</v>
      </c>
      <c r="H35" s="101">
        <f>F35/E35</f>
        <v>0.967854120601643</v>
      </c>
      <c r="I35" s="62" t="s">
        <v>680</v>
      </c>
    </row>
    <row r="36" ht="12.75" customHeight="1" spans="1:9">
      <c r="A36" s="58" t="s">
        <v>681</v>
      </c>
      <c r="B36" s="59" t="s">
        <v>682</v>
      </c>
      <c r="C36" s="100">
        <v>1906</v>
      </c>
      <c r="D36" s="100">
        <v>10393.863</v>
      </c>
      <c r="E36" s="100">
        <v>10393.863</v>
      </c>
      <c r="F36" s="100">
        <v>6741</v>
      </c>
      <c r="G36" s="101"/>
      <c r="H36" s="62"/>
      <c r="I36" s="62"/>
    </row>
    <row r="37" ht="12.75" customHeight="1" spans="1:9">
      <c r="A37" s="58" t="s">
        <v>683</v>
      </c>
      <c r="B37" s="59" t="s">
        <v>684</v>
      </c>
      <c r="C37" s="100">
        <v>162</v>
      </c>
      <c r="D37" s="100">
        <v>60</v>
      </c>
      <c r="E37" s="100">
        <v>60</v>
      </c>
      <c r="F37" s="100">
        <v>26</v>
      </c>
      <c r="G37" s="101"/>
      <c r="H37" s="62"/>
      <c r="I37" s="62"/>
    </row>
    <row r="38" ht="12.75" customHeight="1" spans="1:9">
      <c r="A38" s="58" t="s">
        <v>685</v>
      </c>
      <c r="B38" s="59" t="s">
        <v>686</v>
      </c>
      <c r="C38" s="100">
        <v>125422</v>
      </c>
      <c r="D38" s="100">
        <v>143993.7701</v>
      </c>
      <c r="E38" s="100">
        <v>172711</v>
      </c>
      <c r="F38" s="100">
        <v>170510</v>
      </c>
      <c r="G38" s="101"/>
      <c r="H38" s="62"/>
      <c r="I38" s="62"/>
    </row>
    <row r="39" ht="12.75" customHeight="1" spans="1:9">
      <c r="A39" s="58" t="s">
        <v>687</v>
      </c>
      <c r="B39" s="59" t="s">
        <v>688</v>
      </c>
      <c r="C39" s="100">
        <v>45734</v>
      </c>
      <c r="D39" s="100">
        <v>52105.8932</v>
      </c>
      <c r="E39" s="100">
        <v>55810</v>
      </c>
      <c r="F39" s="100">
        <v>51505</v>
      </c>
      <c r="G39" s="101">
        <f>F39/C39-1</f>
        <v>0.126186207198146</v>
      </c>
      <c r="H39" s="101">
        <f>F39/E39</f>
        <v>0.922863286149436</v>
      </c>
      <c r="I39" s="62" t="s">
        <v>689</v>
      </c>
    </row>
    <row r="40" ht="12.75" customHeight="1" spans="1:9">
      <c r="A40" s="58" t="s">
        <v>690</v>
      </c>
      <c r="B40" s="59" t="s">
        <v>691</v>
      </c>
      <c r="C40" s="100">
        <v>10378</v>
      </c>
      <c r="D40" s="100">
        <v>27294.399</v>
      </c>
      <c r="E40" s="100">
        <v>27294.399</v>
      </c>
      <c r="F40" s="100">
        <v>24626</v>
      </c>
      <c r="G40" s="101"/>
      <c r="H40" s="62"/>
      <c r="I40" s="62"/>
    </row>
    <row r="41" ht="12.75" customHeight="1" spans="1:9">
      <c r="A41" s="58" t="s">
        <v>692</v>
      </c>
      <c r="B41" s="59" t="s">
        <v>693</v>
      </c>
      <c r="C41" s="100">
        <v>2296</v>
      </c>
      <c r="D41" s="100">
        <v>119</v>
      </c>
      <c r="E41" s="100">
        <v>119</v>
      </c>
      <c r="F41" s="100">
        <v>186</v>
      </c>
      <c r="G41" s="101"/>
      <c r="H41" s="62"/>
      <c r="I41" s="62"/>
    </row>
    <row r="42" ht="12.75" customHeight="1" spans="1:9">
      <c r="A42" s="58" t="s">
        <v>694</v>
      </c>
      <c r="B42" s="59" t="s">
        <v>695</v>
      </c>
      <c r="C42" s="100">
        <v>193</v>
      </c>
      <c r="D42" s="100">
        <v>20</v>
      </c>
      <c r="E42" s="100">
        <v>20</v>
      </c>
      <c r="F42" s="100">
        <v>0</v>
      </c>
      <c r="G42" s="101"/>
      <c r="H42" s="62"/>
      <c r="I42" s="62"/>
    </row>
    <row r="43" ht="12.75" customHeight="1" spans="1:9">
      <c r="A43" s="58" t="s">
        <v>696</v>
      </c>
      <c r="B43" s="59" t="s">
        <v>697</v>
      </c>
      <c r="C43" s="100">
        <v>1731</v>
      </c>
      <c r="D43" s="100">
        <v>969.2318</v>
      </c>
      <c r="E43" s="100">
        <v>969.2318</v>
      </c>
      <c r="F43" s="100">
        <v>2628</v>
      </c>
      <c r="G43" s="101"/>
      <c r="H43" s="62"/>
      <c r="I43" s="62"/>
    </row>
    <row r="44" ht="12.75" customHeight="1" spans="1:9">
      <c r="A44" s="58" t="s">
        <v>698</v>
      </c>
      <c r="B44" s="59" t="s">
        <v>699</v>
      </c>
      <c r="C44" s="100">
        <v>31136</v>
      </c>
      <c r="D44" s="100">
        <v>23703.2624</v>
      </c>
      <c r="E44" s="100">
        <v>27407</v>
      </c>
      <c r="F44" s="100">
        <v>24065</v>
      </c>
      <c r="G44" s="101"/>
      <c r="H44" s="62"/>
      <c r="I44" s="62"/>
    </row>
    <row r="45" ht="12.75" customHeight="1" spans="1:9">
      <c r="A45" s="58" t="s">
        <v>700</v>
      </c>
      <c r="B45" s="59" t="s">
        <v>701</v>
      </c>
      <c r="C45" s="100">
        <v>94800</v>
      </c>
      <c r="D45" s="100">
        <v>100100</v>
      </c>
      <c r="E45" s="100">
        <v>98237</v>
      </c>
      <c r="F45" s="100">
        <v>99550</v>
      </c>
      <c r="G45" s="101">
        <f>F45/C45-1</f>
        <v>0.0501054852320675</v>
      </c>
      <c r="H45" s="101">
        <f>F45/E45</f>
        <v>1.0133656361656</v>
      </c>
      <c r="I45" s="62"/>
    </row>
    <row r="46" ht="12.75" customHeight="1" spans="1:9">
      <c r="A46" s="58" t="s">
        <v>702</v>
      </c>
      <c r="B46" s="59" t="s">
        <v>703</v>
      </c>
      <c r="C46" s="100">
        <v>94800</v>
      </c>
      <c r="D46" s="100">
        <v>100100</v>
      </c>
      <c r="E46" s="100">
        <v>98237</v>
      </c>
      <c r="F46" s="100">
        <v>99550</v>
      </c>
      <c r="G46" s="101"/>
      <c r="H46" s="62"/>
      <c r="I46" s="62"/>
    </row>
    <row r="47" ht="12.75" customHeight="1" spans="1:9">
      <c r="A47" s="58" t="s">
        <v>704</v>
      </c>
      <c r="B47" s="59" t="s">
        <v>705</v>
      </c>
      <c r="C47" s="100">
        <v>23949</v>
      </c>
      <c r="D47" s="100">
        <v>26130</v>
      </c>
      <c r="E47" s="100">
        <v>26830</v>
      </c>
      <c r="F47" s="100">
        <v>26832</v>
      </c>
      <c r="G47" s="101">
        <f>F47/C47-1</f>
        <v>0.120380809219592</v>
      </c>
      <c r="H47" s="101">
        <f>F47/E47</f>
        <v>1.00007454342154</v>
      </c>
      <c r="I47" s="62"/>
    </row>
    <row r="48" ht="12.75" customHeight="1" spans="1:9">
      <c r="A48" s="58" t="s">
        <v>706</v>
      </c>
      <c r="B48" s="59" t="s">
        <v>707</v>
      </c>
      <c r="C48" s="100">
        <v>23816</v>
      </c>
      <c r="D48" s="100">
        <v>26000</v>
      </c>
      <c r="E48" s="100">
        <v>26700</v>
      </c>
      <c r="F48" s="100">
        <v>26778</v>
      </c>
      <c r="G48" s="101"/>
      <c r="H48" s="62"/>
      <c r="I48" s="62"/>
    </row>
    <row r="49" ht="12.75" customHeight="1" spans="1:9">
      <c r="A49" s="58" t="s">
        <v>708</v>
      </c>
      <c r="B49" s="59" t="s">
        <v>709</v>
      </c>
      <c r="C49" s="69">
        <v>133</v>
      </c>
      <c r="D49" s="100">
        <v>130</v>
      </c>
      <c r="E49" s="100">
        <v>130</v>
      </c>
      <c r="F49" s="100">
        <v>54</v>
      </c>
      <c r="G49" s="101"/>
      <c r="H49" s="62"/>
      <c r="I49" s="62"/>
    </row>
    <row r="50" ht="12.75" customHeight="1" spans="1:9">
      <c r="A50" s="58" t="s">
        <v>710</v>
      </c>
      <c r="B50" s="59" t="s">
        <v>711</v>
      </c>
      <c r="C50" s="100"/>
      <c r="D50" s="100">
        <v>9600</v>
      </c>
      <c r="E50" s="100"/>
      <c r="F50" s="100"/>
      <c r="G50" s="101"/>
      <c r="H50" s="101"/>
      <c r="I50" s="62"/>
    </row>
    <row r="51" ht="12.75" customHeight="1" spans="1:9">
      <c r="A51" s="58" t="s">
        <v>712</v>
      </c>
      <c r="B51" s="59" t="s">
        <v>713</v>
      </c>
      <c r="C51" s="100"/>
      <c r="D51" s="100">
        <v>9000</v>
      </c>
      <c r="E51" s="100"/>
      <c r="F51" s="100"/>
      <c r="G51" s="101"/>
      <c r="H51" s="62"/>
      <c r="I51" s="62"/>
    </row>
    <row r="52" ht="12.75" customHeight="1" spans="1:9">
      <c r="A52" s="58" t="s">
        <v>714</v>
      </c>
      <c r="B52" s="59" t="s">
        <v>715</v>
      </c>
      <c r="C52" s="100"/>
      <c r="D52" s="100">
        <v>600</v>
      </c>
      <c r="E52" s="100"/>
      <c r="F52" s="100"/>
      <c r="G52" s="101"/>
      <c r="H52" s="62"/>
      <c r="I52" s="62"/>
    </row>
    <row r="53" ht="12.75" customHeight="1" spans="1:9">
      <c r="A53" s="58" t="s">
        <v>716</v>
      </c>
      <c r="B53" s="59" t="s">
        <v>717</v>
      </c>
      <c r="C53" s="100">
        <v>8951</v>
      </c>
      <c r="D53" s="100">
        <v>10212.8</v>
      </c>
      <c r="E53" s="100">
        <v>17104</v>
      </c>
      <c r="F53" s="100">
        <v>16224</v>
      </c>
      <c r="G53" s="101">
        <f>F53/C53-1</f>
        <v>0.812534912300302</v>
      </c>
      <c r="H53" s="101">
        <f>F53/E53</f>
        <v>0.948550046772685</v>
      </c>
      <c r="I53" s="102" t="s">
        <v>628</v>
      </c>
    </row>
    <row r="54" ht="12.75" customHeight="1" spans="1:9">
      <c r="A54" s="58" t="s">
        <v>718</v>
      </c>
      <c r="B54" s="59" t="s">
        <v>719</v>
      </c>
      <c r="C54" s="100">
        <v>6049</v>
      </c>
      <c r="D54" s="100">
        <v>8512.8</v>
      </c>
      <c r="E54" s="100">
        <v>17104</v>
      </c>
      <c r="F54" s="100">
        <v>6839</v>
      </c>
      <c r="G54" s="101"/>
      <c r="H54" s="62"/>
      <c r="I54" s="62"/>
    </row>
    <row r="55" ht="12.75" customHeight="1" spans="1:9">
      <c r="A55" s="58" t="s">
        <v>720</v>
      </c>
      <c r="B55" s="59" t="s">
        <v>596</v>
      </c>
      <c r="C55" s="100">
        <v>2902</v>
      </c>
      <c r="D55" s="100">
        <v>1700</v>
      </c>
      <c r="E55" s="100"/>
      <c r="F55" s="100">
        <v>9385</v>
      </c>
      <c r="G55" s="101"/>
      <c r="H55" s="62"/>
      <c r="I55" s="62"/>
    </row>
  </sheetData>
  <mergeCells count="1">
    <mergeCell ref="A1:I1"/>
  </mergeCells>
  <pageMargins left="0.590277777777778" right="0.432638888888889" top="0.590277777777778" bottom="0.55" header="0.313888888888889" footer="0.471527777777778"/>
  <pageSetup paperSize="9" scale="91" firstPageNumber="16" orientation="portrait" useFirstPageNumber="1"/>
  <headerFooter>
    <oddHeader>&amp;L一般预决03表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4"/>
  <sheetViews>
    <sheetView workbookViewId="0">
      <pane xSplit="1" ySplit="4" topLeftCell="B658" activePane="bottomRight" state="frozen"/>
      <selection/>
      <selection pane="topRight"/>
      <selection pane="bottomLeft"/>
      <selection pane="bottomRight" activeCell="B684" sqref="B684"/>
    </sheetView>
  </sheetViews>
  <sheetFormatPr defaultColWidth="9" defaultRowHeight="13.5"/>
  <cols>
    <col min="1" max="1" width="8.5" style="35" customWidth="1"/>
    <col min="2" max="2" width="24.8833333333333" style="70" customWidth="1"/>
    <col min="3" max="3" width="8.5" style="71" customWidth="1"/>
    <col min="4" max="4" width="8.25" style="71" customWidth="1"/>
    <col min="5" max="5" width="10.25" style="35" customWidth="1"/>
    <col min="6" max="6" width="8.63333333333333" style="35" customWidth="1"/>
    <col min="7" max="7" width="6.88333333333333" style="72" customWidth="1"/>
    <col min="8" max="8" width="6.88333333333333" style="35" customWidth="1"/>
    <col min="9" max="9" width="12" style="35" customWidth="1"/>
    <col min="10" max="10" width="12.8833333333333" style="35" customWidth="1"/>
    <col min="11" max="16384" width="9" style="35"/>
  </cols>
  <sheetData>
    <row r="1" ht="25.5" spans="1:9">
      <c r="A1" s="73" t="s">
        <v>721</v>
      </c>
      <c r="B1" s="73"/>
      <c r="C1" s="74"/>
      <c r="D1" s="74"/>
      <c r="E1" s="73"/>
      <c r="F1" s="73"/>
      <c r="G1" s="73"/>
      <c r="H1" s="73"/>
      <c r="I1" s="73"/>
    </row>
    <row r="2" spans="1:9">
      <c r="A2" s="75"/>
      <c r="B2" s="76"/>
      <c r="C2" s="77"/>
      <c r="D2" s="77"/>
      <c r="E2" s="75"/>
      <c r="F2" s="75"/>
      <c r="G2" s="78"/>
      <c r="H2" s="79" t="s">
        <v>56</v>
      </c>
      <c r="I2" s="79"/>
    </row>
    <row r="3" ht="27" spans="1:9">
      <c r="A3" s="20" t="s">
        <v>2</v>
      </c>
      <c r="B3" s="80" t="s">
        <v>57</v>
      </c>
      <c r="C3" s="81" t="s">
        <v>4</v>
      </c>
      <c r="D3" s="81" t="s">
        <v>5</v>
      </c>
      <c r="E3" s="81" t="s">
        <v>6</v>
      </c>
      <c r="F3" s="81" t="s">
        <v>7</v>
      </c>
      <c r="G3" s="82" t="s">
        <v>8</v>
      </c>
      <c r="H3" s="81" t="s">
        <v>9</v>
      </c>
      <c r="I3" s="91" t="s">
        <v>10</v>
      </c>
    </row>
    <row r="4" spans="1:14">
      <c r="A4" s="23"/>
      <c r="B4" s="83" t="s">
        <v>58</v>
      </c>
      <c r="C4" s="84">
        <v>802599</v>
      </c>
      <c r="D4" s="84">
        <v>809808.889325</v>
      </c>
      <c r="E4" s="85">
        <v>828594</v>
      </c>
      <c r="F4" s="85">
        <v>825749</v>
      </c>
      <c r="G4" s="86">
        <f>F4/C4-1</f>
        <v>0.0288437937251356</v>
      </c>
      <c r="H4" s="87">
        <f>F4/E4</f>
        <v>0.99656647284436</v>
      </c>
      <c r="I4" s="92"/>
      <c r="M4" s="93"/>
      <c r="N4" s="93"/>
    </row>
    <row r="5" spans="1:9">
      <c r="A5" s="23">
        <v>201</v>
      </c>
      <c r="B5" s="83" t="s">
        <v>60</v>
      </c>
      <c r="C5" s="84">
        <v>53917</v>
      </c>
      <c r="D5" s="84">
        <v>64826.66936</v>
      </c>
      <c r="E5" s="85">
        <v>135392</v>
      </c>
      <c r="F5" s="85">
        <v>129560</v>
      </c>
      <c r="G5" s="86">
        <f>F5/C5-1</f>
        <v>1.40295268653671</v>
      </c>
      <c r="H5" s="87">
        <f>F5/E5</f>
        <v>0.956925076813992</v>
      </c>
      <c r="I5" s="94" t="s">
        <v>61</v>
      </c>
    </row>
    <row r="6" spans="1:9">
      <c r="A6" s="23">
        <v>20101</v>
      </c>
      <c r="B6" s="83" t="s">
        <v>62</v>
      </c>
      <c r="C6" s="84">
        <v>1441</v>
      </c>
      <c r="D6" s="84">
        <v>1515.17238</v>
      </c>
      <c r="E6" s="85">
        <v>1639</v>
      </c>
      <c r="F6" s="85">
        <v>1570</v>
      </c>
      <c r="G6" s="88"/>
      <c r="H6" s="89"/>
      <c r="I6" s="95"/>
    </row>
    <row r="7" spans="1:9">
      <c r="A7" s="23">
        <v>2010101</v>
      </c>
      <c r="B7" s="90" t="s">
        <v>63</v>
      </c>
      <c r="C7" s="84">
        <v>1168</v>
      </c>
      <c r="D7" s="84">
        <v>1178.90598</v>
      </c>
      <c r="E7" s="85">
        <v>1302</v>
      </c>
      <c r="F7" s="85">
        <v>1319</v>
      </c>
      <c r="G7" s="88"/>
      <c r="H7" s="89"/>
      <c r="I7" s="95"/>
    </row>
    <row r="8" spans="1:9">
      <c r="A8" s="23">
        <v>2010102</v>
      </c>
      <c r="B8" s="90" t="s">
        <v>64</v>
      </c>
      <c r="C8" s="84">
        <v>4</v>
      </c>
      <c r="D8" s="84">
        <v>0</v>
      </c>
      <c r="E8" s="85">
        <v>0</v>
      </c>
      <c r="F8" s="85">
        <v>0</v>
      </c>
      <c r="G8" s="88"/>
      <c r="H8" s="89"/>
      <c r="I8" s="95"/>
    </row>
    <row r="9" spans="1:9">
      <c r="A9" s="23">
        <v>2010104</v>
      </c>
      <c r="B9" s="90" t="s">
        <v>65</v>
      </c>
      <c r="C9" s="84">
        <v>156</v>
      </c>
      <c r="D9" s="84">
        <v>168.5</v>
      </c>
      <c r="E9" s="85">
        <v>169</v>
      </c>
      <c r="F9" s="85">
        <v>152</v>
      </c>
      <c r="G9" s="88"/>
      <c r="H9" s="89"/>
      <c r="I9" s="95"/>
    </row>
    <row r="10" spans="1:9">
      <c r="A10" s="23">
        <v>2010106</v>
      </c>
      <c r="B10" s="90" t="s">
        <v>66</v>
      </c>
      <c r="C10" s="84">
        <v>0</v>
      </c>
      <c r="D10" s="84">
        <v>30</v>
      </c>
      <c r="E10" s="85">
        <v>30</v>
      </c>
      <c r="F10" s="85">
        <v>0</v>
      </c>
      <c r="G10" s="88"/>
      <c r="H10" s="89"/>
      <c r="I10" s="95"/>
    </row>
    <row r="11" spans="1:9">
      <c r="A11" s="23">
        <v>2010108</v>
      </c>
      <c r="B11" s="90" t="s">
        <v>67</v>
      </c>
      <c r="C11" s="84">
        <v>64</v>
      </c>
      <c r="D11" s="84">
        <v>79</v>
      </c>
      <c r="E11" s="85">
        <v>79</v>
      </c>
      <c r="F11" s="85">
        <v>71</v>
      </c>
      <c r="G11" s="88"/>
      <c r="H11" s="89"/>
      <c r="I11" s="95"/>
    </row>
    <row r="12" spans="1:9">
      <c r="A12" s="23">
        <v>2010150</v>
      </c>
      <c r="B12" s="90" t="s">
        <v>68</v>
      </c>
      <c r="C12" s="84">
        <v>0</v>
      </c>
      <c r="D12" s="84">
        <v>4.2664</v>
      </c>
      <c r="E12" s="85">
        <v>4</v>
      </c>
      <c r="F12" s="85">
        <v>0</v>
      </c>
      <c r="G12" s="88"/>
      <c r="H12" s="89"/>
      <c r="I12" s="95"/>
    </row>
    <row r="13" spans="1:9">
      <c r="A13" s="23">
        <v>2010199</v>
      </c>
      <c r="B13" s="90" t="s">
        <v>69</v>
      </c>
      <c r="C13" s="84">
        <v>49</v>
      </c>
      <c r="D13" s="84">
        <v>54.5</v>
      </c>
      <c r="E13" s="85">
        <v>55</v>
      </c>
      <c r="F13" s="85">
        <v>28</v>
      </c>
      <c r="G13" s="88"/>
      <c r="H13" s="89"/>
      <c r="I13" s="95"/>
    </row>
    <row r="14" spans="1:9">
      <c r="A14" s="23">
        <v>20102</v>
      </c>
      <c r="B14" s="83" t="s">
        <v>70</v>
      </c>
      <c r="C14" s="84">
        <v>1143</v>
      </c>
      <c r="D14" s="84">
        <v>1074.593</v>
      </c>
      <c r="E14" s="85">
        <v>1115</v>
      </c>
      <c r="F14" s="85">
        <v>1133</v>
      </c>
      <c r="G14" s="88"/>
      <c r="H14" s="89"/>
      <c r="I14" s="95"/>
    </row>
    <row r="15" spans="1:9">
      <c r="A15" s="23">
        <v>2010201</v>
      </c>
      <c r="B15" s="90" t="s">
        <v>63</v>
      </c>
      <c r="C15" s="84">
        <v>803</v>
      </c>
      <c r="D15" s="84">
        <v>742.733</v>
      </c>
      <c r="E15" s="85">
        <v>763</v>
      </c>
      <c r="F15" s="85">
        <v>833</v>
      </c>
      <c r="G15" s="88"/>
      <c r="H15" s="89"/>
      <c r="I15" s="95"/>
    </row>
    <row r="16" spans="1:9">
      <c r="A16" s="23">
        <v>2010202</v>
      </c>
      <c r="B16" s="90" t="s">
        <v>64</v>
      </c>
      <c r="C16" s="84">
        <v>39</v>
      </c>
      <c r="D16" s="84">
        <v>48.4</v>
      </c>
      <c r="E16" s="85">
        <v>48</v>
      </c>
      <c r="F16" s="85">
        <v>43</v>
      </c>
      <c r="G16" s="88"/>
      <c r="H16" s="89"/>
      <c r="I16" s="95"/>
    </row>
    <row r="17" spans="1:9">
      <c r="A17" s="23">
        <v>2010204</v>
      </c>
      <c r="B17" s="90" t="s">
        <v>71</v>
      </c>
      <c r="C17" s="84">
        <v>133</v>
      </c>
      <c r="D17" s="84">
        <v>142.46</v>
      </c>
      <c r="E17" s="85">
        <v>142</v>
      </c>
      <c r="F17" s="85">
        <v>137</v>
      </c>
      <c r="G17" s="88"/>
      <c r="H17" s="89"/>
      <c r="I17" s="95"/>
    </row>
    <row r="18" spans="1:9">
      <c r="A18" s="23">
        <v>2010205</v>
      </c>
      <c r="B18" s="90" t="s">
        <v>72</v>
      </c>
      <c r="C18" s="84">
        <v>33</v>
      </c>
      <c r="D18" s="84">
        <v>60</v>
      </c>
      <c r="E18" s="85">
        <v>61</v>
      </c>
      <c r="F18" s="85">
        <v>39</v>
      </c>
      <c r="G18" s="88"/>
      <c r="H18" s="89"/>
      <c r="I18" s="95"/>
    </row>
    <row r="19" spans="1:9">
      <c r="A19" s="23">
        <v>2010206</v>
      </c>
      <c r="B19" s="90" t="s">
        <v>73</v>
      </c>
      <c r="C19" s="84">
        <v>35</v>
      </c>
      <c r="D19" s="84">
        <v>40</v>
      </c>
      <c r="E19" s="85">
        <v>40</v>
      </c>
      <c r="F19" s="85">
        <v>38</v>
      </c>
      <c r="G19" s="88"/>
      <c r="H19" s="89"/>
      <c r="I19" s="95"/>
    </row>
    <row r="20" spans="1:9">
      <c r="A20" s="23">
        <v>2010299</v>
      </c>
      <c r="B20" s="90" t="s">
        <v>74</v>
      </c>
      <c r="C20" s="84">
        <v>101</v>
      </c>
      <c r="D20" s="84">
        <v>41</v>
      </c>
      <c r="E20" s="85">
        <v>61</v>
      </c>
      <c r="F20" s="85">
        <v>43</v>
      </c>
      <c r="G20" s="88"/>
      <c r="H20" s="89"/>
      <c r="I20" s="95"/>
    </row>
    <row r="21" spans="1:9">
      <c r="A21" s="23">
        <v>20103</v>
      </c>
      <c r="B21" s="83" t="s">
        <v>75</v>
      </c>
      <c r="C21" s="84">
        <v>16161</v>
      </c>
      <c r="D21" s="84">
        <v>17116.151812</v>
      </c>
      <c r="E21" s="85">
        <v>19853</v>
      </c>
      <c r="F21" s="85">
        <v>19097</v>
      </c>
      <c r="G21" s="88"/>
      <c r="H21" s="89"/>
      <c r="I21" s="95"/>
    </row>
    <row r="22" spans="1:9">
      <c r="A22" s="23">
        <v>2010301</v>
      </c>
      <c r="B22" s="90" t="s">
        <v>63</v>
      </c>
      <c r="C22" s="84">
        <v>6213</v>
      </c>
      <c r="D22" s="84">
        <v>6050.318312</v>
      </c>
      <c r="E22" s="85">
        <v>6818</v>
      </c>
      <c r="F22" s="85">
        <v>6444</v>
      </c>
      <c r="G22" s="88"/>
      <c r="H22" s="89"/>
      <c r="I22" s="95"/>
    </row>
    <row r="23" spans="1:9">
      <c r="A23" s="23">
        <v>2010302</v>
      </c>
      <c r="B23" s="90" t="s">
        <v>64</v>
      </c>
      <c r="C23" s="84">
        <v>5176</v>
      </c>
      <c r="D23" s="84">
        <v>5413.816</v>
      </c>
      <c r="E23" s="85">
        <v>5917</v>
      </c>
      <c r="F23" s="85">
        <v>5593</v>
      </c>
      <c r="G23" s="88"/>
      <c r="H23" s="89"/>
      <c r="I23" s="95"/>
    </row>
    <row r="24" spans="1:9">
      <c r="A24" s="23">
        <v>2010303</v>
      </c>
      <c r="B24" s="90" t="s">
        <v>76</v>
      </c>
      <c r="C24" s="84">
        <v>46</v>
      </c>
      <c r="D24" s="84">
        <v>73.477</v>
      </c>
      <c r="E24" s="85">
        <v>73</v>
      </c>
      <c r="F24" s="85">
        <v>61</v>
      </c>
      <c r="G24" s="88"/>
      <c r="H24" s="89"/>
      <c r="I24" s="95"/>
    </row>
    <row r="25" spans="1:9">
      <c r="A25" s="23">
        <v>2010304</v>
      </c>
      <c r="B25" s="90" t="s">
        <v>77</v>
      </c>
      <c r="C25" s="84">
        <v>55</v>
      </c>
      <c r="D25" s="84">
        <v>0</v>
      </c>
      <c r="E25" s="85">
        <v>0</v>
      </c>
      <c r="F25" s="85">
        <v>0</v>
      </c>
      <c r="G25" s="88"/>
      <c r="H25" s="89"/>
      <c r="I25" s="95"/>
    </row>
    <row r="26" spans="1:9">
      <c r="A26" s="23">
        <v>2010305</v>
      </c>
      <c r="B26" s="90" t="s">
        <v>78</v>
      </c>
      <c r="C26" s="84">
        <v>1735</v>
      </c>
      <c r="D26" s="84">
        <v>851.5</v>
      </c>
      <c r="E26" s="85">
        <v>1607</v>
      </c>
      <c r="F26" s="85">
        <v>2092</v>
      </c>
      <c r="G26" s="88"/>
      <c r="H26" s="89"/>
      <c r="I26" s="95"/>
    </row>
    <row r="27" spans="1:9">
      <c r="A27" s="23">
        <v>2010308</v>
      </c>
      <c r="B27" s="90" t="s">
        <v>79</v>
      </c>
      <c r="C27" s="84">
        <v>97</v>
      </c>
      <c r="D27" s="84">
        <v>102.95</v>
      </c>
      <c r="E27" s="85">
        <v>687</v>
      </c>
      <c r="F27" s="85">
        <v>524</v>
      </c>
      <c r="G27" s="88"/>
      <c r="H27" s="89"/>
      <c r="I27" s="95"/>
    </row>
    <row r="28" spans="1:9">
      <c r="A28" s="23">
        <v>2010350</v>
      </c>
      <c r="B28" s="90" t="s">
        <v>68</v>
      </c>
      <c r="C28" s="84">
        <v>704</v>
      </c>
      <c r="D28" s="84">
        <v>783.9601</v>
      </c>
      <c r="E28" s="85">
        <v>877</v>
      </c>
      <c r="F28" s="85">
        <v>818</v>
      </c>
      <c r="G28" s="88"/>
      <c r="H28" s="89"/>
      <c r="I28" s="95"/>
    </row>
    <row r="29" spans="1:9">
      <c r="A29" s="23">
        <v>2010399</v>
      </c>
      <c r="B29" s="90" t="s">
        <v>80</v>
      </c>
      <c r="C29" s="84">
        <v>2135</v>
      </c>
      <c r="D29" s="84">
        <v>3840.1304</v>
      </c>
      <c r="E29" s="85">
        <v>3874</v>
      </c>
      <c r="F29" s="85">
        <v>3564</v>
      </c>
      <c r="G29" s="88"/>
      <c r="H29" s="89"/>
      <c r="I29" s="95"/>
    </row>
    <row r="30" spans="1:9">
      <c r="A30" s="23">
        <v>20104</v>
      </c>
      <c r="B30" s="83" t="s">
        <v>81</v>
      </c>
      <c r="C30" s="84">
        <v>1282</v>
      </c>
      <c r="D30" s="84">
        <v>1549.43496</v>
      </c>
      <c r="E30" s="85">
        <v>1947</v>
      </c>
      <c r="F30" s="85">
        <v>1780</v>
      </c>
      <c r="G30" s="88"/>
      <c r="H30" s="89"/>
      <c r="I30" s="95"/>
    </row>
    <row r="31" spans="1:9">
      <c r="A31" s="23">
        <v>2010401</v>
      </c>
      <c r="B31" s="90" t="s">
        <v>63</v>
      </c>
      <c r="C31" s="84">
        <v>759</v>
      </c>
      <c r="D31" s="84">
        <v>852.6864</v>
      </c>
      <c r="E31" s="85">
        <v>853</v>
      </c>
      <c r="F31" s="85">
        <v>783</v>
      </c>
      <c r="G31" s="88"/>
      <c r="H31" s="89"/>
      <c r="I31" s="95"/>
    </row>
    <row r="32" spans="1:9">
      <c r="A32" s="23">
        <v>2010402</v>
      </c>
      <c r="B32" s="90" t="s">
        <v>64</v>
      </c>
      <c r="C32" s="84">
        <v>59</v>
      </c>
      <c r="D32" s="84">
        <v>35</v>
      </c>
      <c r="E32" s="85">
        <v>71</v>
      </c>
      <c r="F32" s="85">
        <v>54</v>
      </c>
      <c r="G32" s="88"/>
      <c r="H32" s="89"/>
      <c r="I32" s="95"/>
    </row>
    <row r="33" spans="1:9">
      <c r="A33" s="23">
        <v>2010405</v>
      </c>
      <c r="B33" s="90" t="s">
        <v>82</v>
      </c>
      <c r="C33" s="84">
        <v>7</v>
      </c>
      <c r="D33" s="84">
        <v>15</v>
      </c>
      <c r="E33" s="85">
        <v>15</v>
      </c>
      <c r="F33" s="85">
        <v>2</v>
      </c>
      <c r="G33" s="88"/>
      <c r="H33" s="89"/>
      <c r="I33" s="95"/>
    </row>
    <row r="34" spans="1:9">
      <c r="A34" s="23">
        <v>2010406</v>
      </c>
      <c r="B34" s="90" t="s">
        <v>83</v>
      </c>
      <c r="C34" s="84">
        <v>45</v>
      </c>
      <c r="D34" s="84">
        <v>0</v>
      </c>
      <c r="E34" s="85">
        <v>0</v>
      </c>
      <c r="F34" s="85">
        <v>0</v>
      </c>
      <c r="G34" s="88"/>
      <c r="H34" s="89"/>
      <c r="I34" s="95"/>
    </row>
    <row r="35" spans="1:9">
      <c r="A35" s="23">
        <v>2010408</v>
      </c>
      <c r="B35" s="90" t="s">
        <v>84</v>
      </c>
      <c r="C35" s="84">
        <v>45</v>
      </c>
      <c r="D35" s="84">
        <v>44.6</v>
      </c>
      <c r="E35" s="85">
        <v>45</v>
      </c>
      <c r="F35" s="85">
        <v>35</v>
      </c>
      <c r="G35" s="88"/>
      <c r="H35" s="89"/>
      <c r="I35" s="95"/>
    </row>
    <row r="36" spans="1:9">
      <c r="A36" s="23">
        <v>2010409</v>
      </c>
      <c r="B36" s="90" t="s">
        <v>85</v>
      </c>
      <c r="C36" s="84">
        <v>18</v>
      </c>
      <c r="D36" s="84">
        <v>16</v>
      </c>
      <c r="E36" s="85">
        <v>16</v>
      </c>
      <c r="F36" s="85"/>
      <c r="G36" s="88"/>
      <c r="H36" s="89"/>
      <c r="I36" s="95"/>
    </row>
    <row r="37" spans="1:9">
      <c r="A37" s="23">
        <v>2010450</v>
      </c>
      <c r="B37" s="90" t="s">
        <v>68</v>
      </c>
      <c r="C37" s="84">
        <v>147</v>
      </c>
      <c r="D37" s="84">
        <v>194.64856</v>
      </c>
      <c r="E37" s="85">
        <v>202</v>
      </c>
      <c r="F37" s="85">
        <v>187</v>
      </c>
      <c r="G37" s="88"/>
      <c r="H37" s="89"/>
      <c r="I37" s="95"/>
    </row>
    <row r="38" spans="1:9">
      <c r="A38" s="23">
        <v>2010499</v>
      </c>
      <c r="B38" s="90" t="s">
        <v>86</v>
      </c>
      <c r="C38" s="84">
        <v>202</v>
      </c>
      <c r="D38" s="84">
        <v>391.5</v>
      </c>
      <c r="E38" s="85">
        <v>745</v>
      </c>
      <c r="F38" s="85">
        <v>719</v>
      </c>
      <c r="G38" s="88"/>
      <c r="H38" s="89"/>
      <c r="I38" s="95"/>
    </row>
    <row r="39" spans="1:9">
      <c r="A39" s="23">
        <v>20105</v>
      </c>
      <c r="B39" s="83" t="s">
        <v>87</v>
      </c>
      <c r="C39" s="84">
        <v>938</v>
      </c>
      <c r="D39" s="84">
        <v>1025.44204</v>
      </c>
      <c r="E39" s="85">
        <v>1095</v>
      </c>
      <c r="F39" s="85">
        <v>859</v>
      </c>
      <c r="G39" s="88"/>
      <c r="H39" s="89"/>
      <c r="I39" s="95"/>
    </row>
    <row r="40" spans="1:9">
      <c r="A40" s="23">
        <v>2010501</v>
      </c>
      <c r="B40" s="90" t="s">
        <v>63</v>
      </c>
      <c r="C40" s="84">
        <v>184</v>
      </c>
      <c r="D40" s="84">
        <v>172.23148</v>
      </c>
      <c r="E40" s="85">
        <v>187</v>
      </c>
      <c r="F40" s="85">
        <v>209</v>
      </c>
      <c r="G40" s="88"/>
      <c r="H40" s="89"/>
      <c r="I40" s="95"/>
    </row>
    <row r="41" spans="1:9">
      <c r="A41" s="23">
        <v>2010505</v>
      </c>
      <c r="B41" s="90" t="s">
        <v>88</v>
      </c>
      <c r="C41" s="84">
        <v>210</v>
      </c>
      <c r="D41" s="84">
        <v>249.49</v>
      </c>
      <c r="E41" s="85">
        <v>339</v>
      </c>
      <c r="F41" s="85">
        <v>244</v>
      </c>
      <c r="G41" s="88"/>
      <c r="H41" s="89"/>
      <c r="I41" s="95"/>
    </row>
    <row r="42" spans="1:9">
      <c r="A42" s="23">
        <v>2010507</v>
      </c>
      <c r="B42" s="90" t="s">
        <v>89</v>
      </c>
      <c r="C42" s="84">
        <v>292</v>
      </c>
      <c r="D42" s="84">
        <v>348.68</v>
      </c>
      <c r="E42" s="85">
        <v>313</v>
      </c>
      <c r="F42" s="85">
        <v>161</v>
      </c>
      <c r="G42" s="88"/>
      <c r="H42" s="89"/>
      <c r="I42" s="95"/>
    </row>
    <row r="43" spans="1:9">
      <c r="A43" s="23">
        <v>2010508</v>
      </c>
      <c r="B43" s="90" t="s">
        <v>90</v>
      </c>
      <c r="C43" s="84">
        <v>73</v>
      </c>
      <c r="D43" s="84">
        <v>76.5</v>
      </c>
      <c r="E43" s="85">
        <v>77</v>
      </c>
      <c r="F43" s="85">
        <v>76</v>
      </c>
      <c r="G43" s="88"/>
      <c r="H43" s="89"/>
      <c r="I43" s="95"/>
    </row>
    <row r="44" spans="1:9">
      <c r="A44" s="23">
        <v>2010550</v>
      </c>
      <c r="B44" s="90" t="s">
        <v>68</v>
      </c>
      <c r="C44" s="84">
        <v>140</v>
      </c>
      <c r="D44" s="84">
        <v>163.54056</v>
      </c>
      <c r="E44" s="85">
        <v>164</v>
      </c>
      <c r="F44" s="85">
        <v>160</v>
      </c>
      <c r="G44" s="88"/>
      <c r="H44" s="89"/>
      <c r="I44" s="95"/>
    </row>
    <row r="45" spans="1:9">
      <c r="A45" s="23">
        <v>2010599</v>
      </c>
      <c r="B45" s="90" t="s">
        <v>91</v>
      </c>
      <c r="C45" s="84">
        <v>39</v>
      </c>
      <c r="D45" s="84">
        <v>15</v>
      </c>
      <c r="E45" s="85">
        <v>15</v>
      </c>
      <c r="F45" s="85">
        <v>8</v>
      </c>
      <c r="G45" s="88"/>
      <c r="H45" s="89"/>
      <c r="I45" s="95"/>
    </row>
    <row r="46" spans="1:9">
      <c r="A46" s="23">
        <v>20106</v>
      </c>
      <c r="B46" s="83" t="s">
        <v>92</v>
      </c>
      <c r="C46" s="84">
        <v>2576</v>
      </c>
      <c r="D46" s="84">
        <v>5024.72504</v>
      </c>
      <c r="E46" s="85">
        <v>5518</v>
      </c>
      <c r="F46" s="85">
        <v>4197</v>
      </c>
      <c r="G46" s="88"/>
      <c r="H46" s="89"/>
      <c r="I46" s="95"/>
    </row>
    <row r="47" spans="1:9">
      <c r="A47" s="23">
        <v>2010601</v>
      </c>
      <c r="B47" s="90" t="s">
        <v>63</v>
      </c>
      <c r="C47" s="84">
        <v>1403</v>
      </c>
      <c r="D47" s="84">
        <v>2975.415588</v>
      </c>
      <c r="E47" s="85">
        <v>3223</v>
      </c>
      <c r="F47" s="85">
        <v>2675</v>
      </c>
      <c r="G47" s="88"/>
      <c r="H47" s="89"/>
      <c r="I47" s="95"/>
    </row>
    <row r="48" spans="1:9">
      <c r="A48" s="23">
        <v>2010602</v>
      </c>
      <c r="B48" s="90" t="s">
        <v>64</v>
      </c>
      <c r="C48" s="84">
        <v>407</v>
      </c>
      <c r="D48" s="84">
        <v>998.5</v>
      </c>
      <c r="E48" s="85">
        <v>1033</v>
      </c>
      <c r="F48" s="85">
        <v>470</v>
      </c>
      <c r="G48" s="88"/>
      <c r="H48" s="89"/>
      <c r="I48" s="95"/>
    </row>
    <row r="49" spans="1:9">
      <c r="A49" s="23">
        <v>2010604</v>
      </c>
      <c r="B49" s="90" t="s">
        <v>93</v>
      </c>
      <c r="C49" s="84">
        <v>10</v>
      </c>
      <c r="D49" s="84">
        <v>19</v>
      </c>
      <c r="E49" s="85">
        <v>19</v>
      </c>
      <c r="F49" s="85">
        <v>11</v>
      </c>
      <c r="G49" s="88"/>
      <c r="H49" s="89"/>
      <c r="I49" s="95"/>
    </row>
    <row r="50" spans="1:9">
      <c r="A50" s="23">
        <v>2010605</v>
      </c>
      <c r="B50" s="90" t="s">
        <v>94</v>
      </c>
      <c r="C50" s="84">
        <v>20</v>
      </c>
      <c r="D50" s="84">
        <v>30</v>
      </c>
      <c r="E50" s="85">
        <v>30</v>
      </c>
      <c r="F50" s="85">
        <v>23</v>
      </c>
      <c r="G50" s="88"/>
      <c r="H50" s="89"/>
      <c r="I50" s="95"/>
    </row>
    <row r="51" spans="1:9">
      <c r="A51" s="23">
        <v>2010607</v>
      </c>
      <c r="B51" s="90" t="s">
        <v>95</v>
      </c>
      <c r="C51" s="84">
        <v>260</v>
      </c>
      <c r="D51" s="84">
        <v>286</v>
      </c>
      <c r="E51" s="85">
        <v>417</v>
      </c>
      <c r="F51" s="85">
        <v>409</v>
      </c>
      <c r="G51" s="88"/>
      <c r="H51" s="89"/>
      <c r="I51" s="95"/>
    </row>
    <row r="52" spans="1:9">
      <c r="A52" s="23">
        <v>2010608</v>
      </c>
      <c r="B52" s="90" t="s">
        <v>96</v>
      </c>
      <c r="C52" s="84">
        <v>96</v>
      </c>
      <c r="D52" s="84">
        <v>155</v>
      </c>
      <c r="E52" s="85">
        <v>155</v>
      </c>
      <c r="F52" s="85">
        <v>121</v>
      </c>
      <c r="G52" s="88"/>
      <c r="H52" s="89"/>
      <c r="I52" s="95"/>
    </row>
    <row r="53" spans="1:9">
      <c r="A53" s="23">
        <v>2010650</v>
      </c>
      <c r="B53" s="90" t="s">
        <v>68</v>
      </c>
      <c r="C53" s="84">
        <v>272</v>
      </c>
      <c r="D53" s="84">
        <v>320.809452</v>
      </c>
      <c r="E53" s="85">
        <v>321</v>
      </c>
      <c r="F53" s="85">
        <v>271</v>
      </c>
      <c r="G53" s="88"/>
      <c r="H53" s="89"/>
      <c r="I53" s="95"/>
    </row>
    <row r="54" spans="1:9">
      <c r="A54" s="23">
        <v>2010699</v>
      </c>
      <c r="B54" s="90" t="s">
        <v>97</v>
      </c>
      <c r="C54" s="84">
        <v>108</v>
      </c>
      <c r="D54" s="84">
        <v>240</v>
      </c>
      <c r="E54" s="85">
        <v>320</v>
      </c>
      <c r="F54" s="85">
        <v>216</v>
      </c>
      <c r="G54" s="88"/>
      <c r="H54" s="89"/>
      <c r="I54" s="95"/>
    </row>
    <row r="55" spans="1:9">
      <c r="A55" s="23">
        <v>20107</v>
      </c>
      <c r="B55" s="83" t="s">
        <v>98</v>
      </c>
      <c r="C55" s="84">
        <v>7600</v>
      </c>
      <c r="D55" s="84">
        <v>6110</v>
      </c>
      <c r="E55" s="85">
        <v>6110</v>
      </c>
      <c r="F55" s="85">
        <v>6021</v>
      </c>
      <c r="G55" s="88"/>
      <c r="H55" s="89"/>
      <c r="I55" s="95"/>
    </row>
    <row r="56" spans="1:9">
      <c r="A56" s="23">
        <v>2010701</v>
      </c>
      <c r="B56" s="90" t="s">
        <v>63</v>
      </c>
      <c r="C56" s="84">
        <v>3624</v>
      </c>
      <c r="D56" s="84">
        <v>0</v>
      </c>
      <c r="E56" s="85">
        <v>0</v>
      </c>
      <c r="F56" s="85">
        <v>0</v>
      </c>
      <c r="G56" s="88"/>
      <c r="H56" s="89"/>
      <c r="I56" s="95"/>
    </row>
    <row r="57" spans="1:9">
      <c r="A57" s="23">
        <v>2010702</v>
      </c>
      <c r="B57" s="90" t="s">
        <v>64</v>
      </c>
      <c r="C57" s="84">
        <v>69</v>
      </c>
      <c r="D57" s="84">
        <v>0</v>
      </c>
      <c r="E57" s="85">
        <v>0</v>
      </c>
      <c r="F57" s="85">
        <v>0</v>
      </c>
      <c r="G57" s="88"/>
      <c r="H57" s="89"/>
      <c r="I57" s="95"/>
    </row>
    <row r="58" spans="1:9">
      <c r="A58" s="23">
        <v>2010704</v>
      </c>
      <c r="B58" s="90" t="s">
        <v>99</v>
      </c>
      <c r="C58" s="84">
        <v>50</v>
      </c>
      <c r="D58" s="84">
        <v>0</v>
      </c>
      <c r="E58" s="85">
        <v>0</v>
      </c>
      <c r="F58" s="85">
        <v>0</v>
      </c>
      <c r="G58" s="88"/>
      <c r="H58" s="89"/>
      <c r="I58" s="95"/>
    </row>
    <row r="59" spans="1:9">
      <c r="A59" s="23">
        <v>2010705</v>
      </c>
      <c r="B59" s="90" t="s">
        <v>100</v>
      </c>
      <c r="C59" s="84">
        <v>180</v>
      </c>
      <c r="D59" s="84">
        <v>0</v>
      </c>
      <c r="E59" s="85">
        <v>0</v>
      </c>
      <c r="F59" s="85">
        <v>0</v>
      </c>
      <c r="G59" s="88"/>
      <c r="H59" s="89"/>
      <c r="I59" s="95"/>
    </row>
    <row r="60" spans="1:9">
      <c r="A60" s="23">
        <v>2010706</v>
      </c>
      <c r="B60" s="90" t="s">
        <v>101</v>
      </c>
      <c r="C60" s="84">
        <v>800</v>
      </c>
      <c r="D60" s="84">
        <v>0</v>
      </c>
      <c r="E60" s="85">
        <v>0</v>
      </c>
      <c r="F60" s="85">
        <v>0</v>
      </c>
      <c r="G60" s="88"/>
      <c r="H60" s="89"/>
      <c r="I60" s="95"/>
    </row>
    <row r="61" spans="1:9">
      <c r="A61" s="23">
        <v>2010707</v>
      </c>
      <c r="B61" s="90" t="s">
        <v>102</v>
      </c>
      <c r="C61" s="84">
        <v>140</v>
      </c>
      <c r="D61" s="84">
        <v>110</v>
      </c>
      <c r="E61" s="85">
        <v>110</v>
      </c>
      <c r="F61" s="85">
        <v>21</v>
      </c>
      <c r="G61" s="88"/>
      <c r="H61" s="89"/>
      <c r="I61" s="95"/>
    </row>
    <row r="62" spans="1:9">
      <c r="A62" s="23">
        <v>2010708</v>
      </c>
      <c r="B62" s="90" t="s">
        <v>103</v>
      </c>
      <c r="C62" s="84">
        <v>40</v>
      </c>
      <c r="D62" s="84">
        <v>0</v>
      </c>
      <c r="E62" s="85">
        <v>0</v>
      </c>
      <c r="F62" s="85">
        <v>0</v>
      </c>
      <c r="G62" s="88"/>
      <c r="H62" s="89"/>
      <c r="I62" s="95"/>
    </row>
    <row r="63" spans="1:9">
      <c r="A63" s="23">
        <v>2010709</v>
      </c>
      <c r="B63" s="90" t="s">
        <v>95</v>
      </c>
      <c r="C63" s="84">
        <v>14</v>
      </c>
      <c r="D63" s="84">
        <v>0</v>
      </c>
      <c r="E63" s="85">
        <v>0</v>
      </c>
      <c r="F63" s="85">
        <v>0</v>
      </c>
      <c r="G63" s="88"/>
      <c r="H63" s="89"/>
      <c r="I63" s="95"/>
    </row>
    <row r="64" spans="1:9">
      <c r="A64" s="23">
        <v>2010799</v>
      </c>
      <c r="B64" s="90" t="s">
        <v>104</v>
      </c>
      <c r="C64" s="84">
        <v>2684</v>
      </c>
      <c r="D64" s="84">
        <v>6000</v>
      </c>
      <c r="E64" s="85">
        <v>6000</v>
      </c>
      <c r="F64" s="85">
        <v>6000</v>
      </c>
      <c r="G64" s="88"/>
      <c r="H64" s="89"/>
      <c r="I64" s="95"/>
    </row>
    <row r="65" spans="1:9">
      <c r="A65" s="23">
        <v>20108</v>
      </c>
      <c r="B65" s="83" t="s">
        <v>105</v>
      </c>
      <c r="C65" s="84">
        <v>722</v>
      </c>
      <c r="D65" s="84">
        <v>839.1947</v>
      </c>
      <c r="E65" s="85">
        <v>949</v>
      </c>
      <c r="F65" s="85">
        <v>914</v>
      </c>
      <c r="G65" s="88"/>
      <c r="H65" s="89"/>
      <c r="I65" s="95"/>
    </row>
    <row r="66" spans="1:9">
      <c r="A66" s="23">
        <v>2010801</v>
      </c>
      <c r="B66" s="90" t="s">
        <v>63</v>
      </c>
      <c r="C66" s="84">
        <v>406</v>
      </c>
      <c r="D66" s="84">
        <v>504.0163</v>
      </c>
      <c r="E66" s="85">
        <v>504</v>
      </c>
      <c r="F66" s="85">
        <v>464</v>
      </c>
      <c r="G66" s="88"/>
      <c r="H66" s="89"/>
      <c r="I66" s="95"/>
    </row>
    <row r="67" spans="1:9">
      <c r="A67" s="23">
        <v>2010804</v>
      </c>
      <c r="B67" s="90" t="s">
        <v>106</v>
      </c>
      <c r="C67" s="84">
        <v>78</v>
      </c>
      <c r="D67" s="84">
        <v>84</v>
      </c>
      <c r="E67" s="85">
        <v>84</v>
      </c>
      <c r="F67" s="85">
        <v>84</v>
      </c>
      <c r="G67" s="88"/>
      <c r="H67" s="89"/>
      <c r="I67" s="95"/>
    </row>
    <row r="68" spans="1:9">
      <c r="A68" s="23">
        <v>2010805</v>
      </c>
      <c r="B68" s="90" t="s">
        <v>107</v>
      </c>
      <c r="C68" s="84">
        <v>20</v>
      </c>
      <c r="D68" s="84">
        <v>13.65</v>
      </c>
      <c r="E68" s="85">
        <v>14</v>
      </c>
      <c r="F68" s="85">
        <v>13</v>
      </c>
      <c r="G68" s="88"/>
      <c r="H68" s="89"/>
      <c r="I68" s="95"/>
    </row>
    <row r="69" spans="1:9">
      <c r="A69" s="23">
        <v>2010806</v>
      </c>
      <c r="B69" s="90" t="s">
        <v>95</v>
      </c>
      <c r="C69" s="84">
        <v>2</v>
      </c>
      <c r="D69" s="84">
        <v>1</v>
      </c>
      <c r="E69" s="85">
        <v>1</v>
      </c>
      <c r="F69" s="85">
        <v>1</v>
      </c>
      <c r="G69" s="88"/>
      <c r="H69" s="89"/>
      <c r="I69" s="95"/>
    </row>
    <row r="70" spans="1:9">
      <c r="A70" s="23">
        <v>2010850</v>
      </c>
      <c r="B70" s="90" t="s">
        <v>68</v>
      </c>
      <c r="C70" s="84">
        <v>208</v>
      </c>
      <c r="D70" s="84">
        <v>226.4684</v>
      </c>
      <c r="E70" s="85">
        <v>226</v>
      </c>
      <c r="F70" s="85">
        <v>232</v>
      </c>
      <c r="G70" s="88"/>
      <c r="H70" s="89"/>
      <c r="I70" s="95"/>
    </row>
    <row r="71" spans="1:9">
      <c r="A71" s="23">
        <v>2010899</v>
      </c>
      <c r="B71" s="90" t="s">
        <v>108</v>
      </c>
      <c r="C71" s="84">
        <v>8</v>
      </c>
      <c r="D71" s="84">
        <v>10.06</v>
      </c>
      <c r="E71" s="85">
        <v>120</v>
      </c>
      <c r="F71" s="85">
        <v>120</v>
      </c>
      <c r="G71" s="88"/>
      <c r="H71" s="89"/>
      <c r="I71" s="95"/>
    </row>
    <row r="72" spans="1:9">
      <c r="A72" s="23">
        <v>20109</v>
      </c>
      <c r="B72" s="83" t="s">
        <v>109</v>
      </c>
      <c r="C72" s="84">
        <v>0</v>
      </c>
      <c r="D72" s="84">
        <v>402.961296</v>
      </c>
      <c r="E72" s="85">
        <v>416</v>
      </c>
      <c r="F72" s="85">
        <v>800</v>
      </c>
      <c r="G72" s="88"/>
      <c r="H72" s="89"/>
      <c r="I72" s="95"/>
    </row>
    <row r="73" spans="1:9">
      <c r="A73" s="23">
        <v>2010912</v>
      </c>
      <c r="B73" s="90" t="s">
        <v>110</v>
      </c>
      <c r="C73" s="84">
        <v>0</v>
      </c>
      <c r="D73" s="84">
        <v>241.544</v>
      </c>
      <c r="E73" s="85">
        <v>255</v>
      </c>
      <c r="F73" s="85">
        <v>624</v>
      </c>
      <c r="G73" s="88"/>
      <c r="H73" s="89"/>
      <c r="I73" s="95"/>
    </row>
    <row r="74" spans="1:9">
      <c r="A74" s="23">
        <v>2010950</v>
      </c>
      <c r="B74" s="90" t="s">
        <v>68</v>
      </c>
      <c r="C74" s="84">
        <v>0</v>
      </c>
      <c r="D74" s="84">
        <v>161.417296</v>
      </c>
      <c r="E74" s="85">
        <v>161</v>
      </c>
      <c r="F74" s="85">
        <v>176</v>
      </c>
      <c r="G74" s="88"/>
      <c r="H74" s="89"/>
      <c r="I74" s="95"/>
    </row>
    <row r="75" spans="1:9">
      <c r="A75" s="23">
        <v>20110</v>
      </c>
      <c r="B75" s="83" t="s">
        <v>111</v>
      </c>
      <c r="C75" s="84">
        <v>1013</v>
      </c>
      <c r="D75" s="84">
        <v>1790.7616</v>
      </c>
      <c r="E75" s="85">
        <v>1806</v>
      </c>
      <c r="F75" s="85">
        <v>1459</v>
      </c>
      <c r="G75" s="88"/>
      <c r="H75" s="89"/>
      <c r="I75" s="95"/>
    </row>
    <row r="76" spans="1:9">
      <c r="A76" s="23">
        <v>2011001</v>
      </c>
      <c r="B76" s="90" t="s">
        <v>63</v>
      </c>
      <c r="C76" s="84">
        <v>252</v>
      </c>
      <c r="D76" s="84">
        <v>280.3928</v>
      </c>
      <c r="E76" s="85">
        <v>286</v>
      </c>
      <c r="F76" s="85">
        <v>292</v>
      </c>
      <c r="G76" s="88"/>
      <c r="H76" s="89"/>
      <c r="I76" s="95"/>
    </row>
    <row r="77" spans="1:9">
      <c r="A77" s="23">
        <v>2011002</v>
      </c>
      <c r="B77" s="90" t="s">
        <v>64</v>
      </c>
      <c r="C77" s="84">
        <v>66</v>
      </c>
      <c r="D77" s="84">
        <v>130</v>
      </c>
      <c r="E77" s="85">
        <v>130</v>
      </c>
      <c r="F77" s="85">
        <v>107</v>
      </c>
      <c r="G77" s="88"/>
      <c r="H77" s="89"/>
      <c r="I77" s="95"/>
    </row>
    <row r="78" spans="1:9">
      <c r="A78" s="23">
        <v>2011011</v>
      </c>
      <c r="B78" s="90" t="s">
        <v>112</v>
      </c>
      <c r="C78" s="84">
        <v>20</v>
      </c>
      <c r="D78" s="84">
        <v>0</v>
      </c>
      <c r="E78" s="85">
        <v>0</v>
      </c>
      <c r="F78" s="85"/>
      <c r="G78" s="88"/>
      <c r="H78" s="89"/>
      <c r="I78" s="95"/>
    </row>
    <row r="79" spans="1:9">
      <c r="A79" s="23">
        <v>2011012</v>
      </c>
      <c r="B79" s="90" t="s">
        <v>113</v>
      </c>
      <c r="C79" s="84">
        <v>40</v>
      </c>
      <c r="D79" s="84">
        <v>0</v>
      </c>
      <c r="E79" s="85">
        <v>0</v>
      </c>
      <c r="F79" s="85"/>
      <c r="G79" s="88"/>
      <c r="H79" s="89"/>
      <c r="I79" s="95"/>
    </row>
    <row r="80" spans="1:9">
      <c r="A80" s="23">
        <v>2011050</v>
      </c>
      <c r="B80" s="90" t="s">
        <v>68</v>
      </c>
      <c r="C80" s="84">
        <v>167</v>
      </c>
      <c r="D80" s="84">
        <v>220.1088</v>
      </c>
      <c r="E80" s="85">
        <v>220</v>
      </c>
      <c r="F80" s="85">
        <v>217</v>
      </c>
      <c r="G80" s="88"/>
      <c r="H80" s="89"/>
      <c r="I80" s="95"/>
    </row>
    <row r="81" spans="1:9">
      <c r="A81" s="23">
        <v>2011099</v>
      </c>
      <c r="B81" s="90" t="s">
        <v>114</v>
      </c>
      <c r="C81" s="84">
        <v>468</v>
      </c>
      <c r="D81" s="84">
        <v>1160.26</v>
      </c>
      <c r="E81" s="85">
        <v>1170</v>
      </c>
      <c r="F81" s="85">
        <v>843</v>
      </c>
      <c r="G81" s="88"/>
      <c r="H81" s="89"/>
      <c r="I81" s="95"/>
    </row>
    <row r="82" spans="1:9">
      <c r="A82" s="23">
        <v>20111</v>
      </c>
      <c r="B82" s="83" t="s">
        <v>115</v>
      </c>
      <c r="C82" s="84">
        <v>2570</v>
      </c>
      <c r="D82" s="84">
        <v>3656.6713</v>
      </c>
      <c r="E82" s="85">
        <v>3901</v>
      </c>
      <c r="F82" s="85">
        <v>3509</v>
      </c>
      <c r="G82" s="88"/>
      <c r="H82" s="89"/>
      <c r="I82" s="95"/>
    </row>
    <row r="83" spans="1:9">
      <c r="A83" s="23">
        <v>2011101</v>
      </c>
      <c r="B83" s="90" t="s">
        <v>63</v>
      </c>
      <c r="C83" s="84">
        <v>2292</v>
      </c>
      <c r="D83" s="84">
        <v>2683.1643</v>
      </c>
      <c r="E83" s="85">
        <v>2927</v>
      </c>
      <c r="F83" s="85">
        <v>2668</v>
      </c>
      <c r="G83" s="88"/>
      <c r="H83" s="89"/>
      <c r="I83" s="95"/>
    </row>
    <row r="84" spans="1:9">
      <c r="A84" s="23">
        <v>2011104</v>
      </c>
      <c r="B84" s="90" t="s">
        <v>116</v>
      </c>
      <c r="C84" s="84">
        <v>22</v>
      </c>
      <c r="D84" s="84">
        <v>412</v>
      </c>
      <c r="E84" s="85">
        <v>412</v>
      </c>
      <c r="F84" s="85">
        <v>500</v>
      </c>
      <c r="G84" s="88"/>
      <c r="H84" s="89"/>
      <c r="I84" s="95"/>
    </row>
    <row r="85" spans="1:9">
      <c r="A85" s="23">
        <v>2011199</v>
      </c>
      <c r="B85" s="90" t="s">
        <v>117</v>
      </c>
      <c r="C85" s="84">
        <v>256</v>
      </c>
      <c r="D85" s="84">
        <v>561.507</v>
      </c>
      <c r="E85" s="85">
        <v>562</v>
      </c>
      <c r="F85" s="85">
        <v>341</v>
      </c>
      <c r="G85" s="88"/>
      <c r="H85" s="89"/>
      <c r="I85" s="95"/>
    </row>
    <row r="86" spans="1:9">
      <c r="A86" s="23">
        <v>20113</v>
      </c>
      <c r="B86" s="83" t="s">
        <v>118</v>
      </c>
      <c r="C86" s="84">
        <v>1408</v>
      </c>
      <c r="D86" s="84">
        <v>1486.69628</v>
      </c>
      <c r="E86" s="85">
        <v>1621</v>
      </c>
      <c r="F86" s="85">
        <v>1560</v>
      </c>
      <c r="G86" s="88"/>
      <c r="H86" s="89"/>
      <c r="I86" s="95"/>
    </row>
    <row r="87" spans="1:9">
      <c r="A87" s="23">
        <v>2011301</v>
      </c>
      <c r="B87" s="90" t="s">
        <v>63</v>
      </c>
      <c r="C87" s="84">
        <v>288</v>
      </c>
      <c r="D87" s="84">
        <v>303.2622</v>
      </c>
      <c r="E87" s="85">
        <v>303</v>
      </c>
      <c r="F87" s="85">
        <v>294</v>
      </c>
      <c r="G87" s="88"/>
      <c r="H87" s="89"/>
      <c r="I87" s="95"/>
    </row>
    <row r="88" spans="1:9">
      <c r="A88" s="23">
        <v>2011302</v>
      </c>
      <c r="B88" s="90" t="s">
        <v>64</v>
      </c>
      <c r="C88" s="84">
        <v>2</v>
      </c>
      <c r="D88" s="84">
        <v>9</v>
      </c>
      <c r="E88" s="85">
        <v>9</v>
      </c>
      <c r="F88" s="85">
        <v>9</v>
      </c>
      <c r="G88" s="88"/>
      <c r="H88" s="89"/>
      <c r="I88" s="95"/>
    </row>
    <row r="89" spans="1:9">
      <c r="A89" s="23">
        <v>2011304</v>
      </c>
      <c r="B89" s="90" t="s">
        <v>119</v>
      </c>
      <c r="C89" s="84">
        <v>12</v>
      </c>
      <c r="D89" s="84">
        <v>30</v>
      </c>
      <c r="E89" s="85">
        <v>30</v>
      </c>
      <c r="F89" s="85">
        <v>14</v>
      </c>
      <c r="G89" s="88"/>
      <c r="H89" s="89"/>
      <c r="I89" s="95"/>
    </row>
    <row r="90" spans="1:9">
      <c r="A90" s="23">
        <v>2011307</v>
      </c>
      <c r="B90" s="90" t="s">
        <v>120</v>
      </c>
      <c r="C90" s="84">
        <v>28</v>
      </c>
      <c r="D90" s="84">
        <v>0</v>
      </c>
      <c r="E90" s="85">
        <v>0</v>
      </c>
      <c r="F90" s="85">
        <v>0</v>
      </c>
      <c r="G90" s="88"/>
      <c r="H90" s="89"/>
      <c r="I90" s="95"/>
    </row>
    <row r="91" spans="1:9">
      <c r="A91" s="23">
        <v>2011308</v>
      </c>
      <c r="B91" s="90" t="s">
        <v>121</v>
      </c>
      <c r="C91" s="84">
        <v>0</v>
      </c>
      <c r="D91" s="84">
        <v>0</v>
      </c>
      <c r="E91" s="85">
        <v>14</v>
      </c>
      <c r="F91" s="85">
        <v>14</v>
      </c>
      <c r="G91" s="88"/>
      <c r="H91" s="89"/>
      <c r="I91" s="95"/>
    </row>
    <row r="92" spans="1:9">
      <c r="A92" s="23">
        <v>2011350</v>
      </c>
      <c r="B92" s="90" t="s">
        <v>68</v>
      </c>
      <c r="C92" s="84">
        <v>1048</v>
      </c>
      <c r="D92" s="84">
        <v>1109.73408</v>
      </c>
      <c r="E92" s="85">
        <v>1215</v>
      </c>
      <c r="F92" s="85">
        <v>1202</v>
      </c>
      <c r="G92" s="88"/>
      <c r="H92" s="89"/>
      <c r="I92" s="95"/>
    </row>
    <row r="93" spans="1:9">
      <c r="A93" s="23">
        <v>2011399</v>
      </c>
      <c r="B93" s="90" t="s">
        <v>122</v>
      </c>
      <c r="C93" s="84">
        <v>30</v>
      </c>
      <c r="D93" s="84">
        <v>34.7</v>
      </c>
      <c r="E93" s="85">
        <v>50</v>
      </c>
      <c r="F93" s="85">
        <v>28</v>
      </c>
      <c r="G93" s="88"/>
      <c r="H93" s="89"/>
      <c r="I93" s="95"/>
    </row>
    <row r="94" spans="1:9">
      <c r="A94" s="23">
        <v>20115</v>
      </c>
      <c r="B94" s="83" t="s">
        <v>123</v>
      </c>
      <c r="C94" s="84">
        <v>5454</v>
      </c>
      <c r="D94" s="84">
        <v>0</v>
      </c>
      <c r="E94" s="85">
        <v>0</v>
      </c>
      <c r="F94" s="85"/>
      <c r="G94" s="88"/>
      <c r="H94" s="89"/>
      <c r="I94" s="95"/>
    </row>
    <row r="95" spans="1:9">
      <c r="A95" s="23">
        <v>2011501</v>
      </c>
      <c r="B95" s="90" t="s">
        <v>63</v>
      </c>
      <c r="C95" s="84">
        <v>4254</v>
      </c>
      <c r="D95" s="84">
        <v>0</v>
      </c>
      <c r="E95" s="85">
        <v>0</v>
      </c>
      <c r="F95" s="85"/>
      <c r="G95" s="88"/>
      <c r="H95" s="89"/>
      <c r="I95" s="95"/>
    </row>
    <row r="96" spans="1:9">
      <c r="A96" s="23">
        <v>2011502</v>
      </c>
      <c r="B96" s="90" t="s">
        <v>64</v>
      </c>
      <c r="C96" s="84">
        <v>126</v>
      </c>
      <c r="D96" s="84">
        <v>0</v>
      </c>
      <c r="E96" s="85">
        <v>0</v>
      </c>
      <c r="F96" s="85"/>
      <c r="G96" s="88"/>
      <c r="H96" s="89"/>
      <c r="I96" s="95"/>
    </row>
    <row r="97" spans="1:9">
      <c r="A97" s="23">
        <v>2011505</v>
      </c>
      <c r="B97" s="90" t="s">
        <v>124</v>
      </c>
      <c r="C97" s="84">
        <v>78</v>
      </c>
      <c r="D97" s="84">
        <v>0</v>
      </c>
      <c r="E97" s="85">
        <v>0</v>
      </c>
      <c r="F97" s="85"/>
      <c r="G97" s="88"/>
      <c r="H97" s="89"/>
      <c r="I97" s="95"/>
    </row>
    <row r="98" spans="1:9">
      <c r="A98" s="23">
        <v>2011506</v>
      </c>
      <c r="B98" s="90" t="s">
        <v>125</v>
      </c>
      <c r="C98" s="84">
        <v>44</v>
      </c>
      <c r="D98" s="84">
        <v>0</v>
      </c>
      <c r="E98" s="85">
        <v>0</v>
      </c>
      <c r="F98" s="85"/>
      <c r="G98" s="88"/>
      <c r="H98" s="89"/>
      <c r="I98" s="95"/>
    </row>
    <row r="99" spans="1:9">
      <c r="A99" s="23">
        <v>2011507</v>
      </c>
      <c r="B99" s="90" t="s">
        <v>95</v>
      </c>
      <c r="C99" s="84">
        <v>113</v>
      </c>
      <c r="D99" s="84">
        <v>0</v>
      </c>
      <c r="E99" s="85">
        <v>0</v>
      </c>
      <c r="F99" s="85"/>
      <c r="G99" s="88"/>
      <c r="H99" s="89"/>
      <c r="I99" s="95"/>
    </row>
    <row r="100" spans="1:9">
      <c r="A100" s="23">
        <v>2011550</v>
      </c>
      <c r="B100" s="90" t="s">
        <v>68</v>
      </c>
      <c r="C100" s="84">
        <v>8</v>
      </c>
      <c r="D100" s="84">
        <v>0</v>
      </c>
      <c r="E100" s="85">
        <v>0</v>
      </c>
      <c r="F100" s="85"/>
      <c r="G100" s="88"/>
      <c r="H100" s="89"/>
      <c r="I100" s="95"/>
    </row>
    <row r="101" spans="1:9">
      <c r="A101" s="23">
        <v>2011599</v>
      </c>
      <c r="B101" s="90" t="s">
        <v>126</v>
      </c>
      <c r="C101" s="84">
        <v>831</v>
      </c>
      <c r="D101" s="84">
        <v>0</v>
      </c>
      <c r="E101" s="85">
        <v>0</v>
      </c>
      <c r="F101" s="85"/>
      <c r="G101" s="88"/>
      <c r="H101" s="89"/>
      <c r="I101" s="95"/>
    </row>
    <row r="102" spans="1:9">
      <c r="A102" s="23">
        <v>20117</v>
      </c>
      <c r="B102" s="83" t="s">
        <v>127</v>
      </c>
      <c r="C102" s="84">
        <v>1653</v>
      </c>
      <c r="D102" s="84">
        <v>0</v>
      </c>
      <c r="E102" s="85">
        <v>0</v>
      </c>
      <c r="F102" s="85"/>
      <c r="G102" s="88"/>
      <c r="H102" s="89"/>
      <c r="I102" s="95"/>
    </row>
    <row r="103" spans="1:9">
      <c r="A103" s="23">
        <v>2011702</v>
      </c>
      <c r="B103" s="90" t="s">
        <v>64</v>
      </c>
      <c r="C103" s="84">
        <v>2</v>
      </c>
      <c r="D103" s="84">
        <v>0</v>
      </c>
      <c r="E103" s="85">
        <v>0</v>
      </c>
      <c r="F103" s="85"/>
      <c r="G103" s="88"/>
      <c r="H103" s="89"/>
      <c r="I103" s="95"/>
    </row>
    <row r="104" spans="1:9">
      <c r="A104" s="23">
        <v>2011704</v>
      </c>
      <c r="B104" s="90" t="s">
        <v>128</v>
      </c>
      <c r="C104" s="84">
        <v>266</v>
      </c>
      <c r="D104" s="84">
        <v>0</v>
      </c>
      <c r="E104" s="85">
        <v>0</v>
      </c>
      <c r="F104" s="85"/>
      <c r="G104" s="88"/>
      <c r="H104" s="89"/>
      <c r="I104" s="95"/>
    </row>
    <row r="105" spans="1:9">
      <c r="A105" s="23">
        <v>2011706</v>
      </c>
      <c r="B105" s="90" t="s">
        <v>129</v>
      </c>
      <c r="C105" s="84">
        <v>73</v>
      </c>
      <c r="D105" s="84">
        <v>0</v>
      </c>
      <c r="E105" s="85">
        <v>0</v>
      </c>
      <c r="F105" s="85"/>
      <c r="G105" s="88"/>
      <c r="H105" s="89"/>
      <c r="I105" s="95"/>
    </row>
    <row r="106" spans="1:9">
      <c r="A106" s="23">
        <v>2011750</v>
      </c>
      <c r="B106" s="90" t="s">
        <v>68</v>
      </c>
      <c r="C106" s="84">
        <v>880</v>
      </c>
      <c r="D106" s="84">
        <v>0</v>
      </c>
      <c r="E106" s="85">
        <v>0</v>
      </c>
      <c r="F106" s="85"/>
      <c r="G106" s="88"/>
      <c r="H106" s="89"/>
      <c r="I106" s="95"/>
    </row>
    <row r="107" spans="1:9">
      <c r="A107" s="23">
        <v>2011799</v>
      </c>
      <c r="B107" s="90" t="s">
        <v>130</v>
      </c>
      <c r="C107" s="84">
        <v>432</v>
      </c>
      <c r="D107" s="84">
        <v>0</v>
      </c>
      <c r="E107" s="85">
        <v>0</v>
      </c>
      <c r="F107" s="85"/>
      <c r="G107" s="88"/>
      <c r="H107" s="89"/>
      <c r="I107" s="95"/>
    </row>
    <row r="108" spans="1:9">
      <c r="A108" s="23">
        <v>20123</v>
      </c>
      <c r="B108" s="83" t="s">
        <v>131</v>
      </c>
      <c r="C108" s="84">
        <v>0</v>
      </c>
      <c r="D108" s="84">
        <v>0.7</v>
      </c>
      <c r="E108" s="85">
        <v>1</v>
      </c>
      <c r="F108" s="85">
        <v>0</v>
      </c>
      <c r="G108" s="88"/>
      <c r="H108" s="89"/>
      <c r="I108" s="95"/>
    </row>
    <row r="109" spans="1:9">
      <c r="A109" s="23">
        <v>2012399</v>
      </c>
      <c r="B109" s="90" t="s">
        <v>132</v>
      </c>
      <c r="C109" s="84">
        <v>0</v>
      </c>
      <c r="D109" s="84">
        <v>0.7</v>
      </c>
      <c r="E109" s="85">
        <v>1</v>
      </c>
      <c r="F109" s="85">
        <v>0</v>
      </c>
      <c r="G109" s="88"/>
      <c r="H109" s="89"/>
      <c r="I109" s="95"/>
    </row>
    <row r="110" spans="1:9">
      <c r="A110" s="23">
        <v>20125</v>
      </c>
      <c r="B110" s="83" t="s">
        <v>133</v>
      </c>
      <c r="C110" s="84">
        <v>175</v>
      </c>
      <c r="D110" s="84">
        <v>154.79254</v>
      </c>
      <c r="E110" s="85">
        <v>189</v>
      </c>
      <c r="F110" s="85">
        <v>212</v>
      </c>
      <c r="G110" s="88"/>
      <c r="H110" s="89"/>
      <c r="I110" s="95"/>
    </row>
    <row r="111" spans="1:9">
      <c r="A111" s="23">
        <v>2012501</v>
      </c>
      <c r="B111" s="90" t="s">
        <v>63</v>
      </c>
      <c r="C111" s="84">
        <v>84</v>
      </c>
      <c r="D111" s="84">
        <v>71.6731</v>
      </c>
      <c r="E111" s="85">
        <v>78</v>
      </c>
      <c r="F111" s="85">
        <v>83</v>
      </c>
      <c r="G111" s="88"/>
      <c r="H111" s="89"/>
      <c r="I111" s="95"/>
    </row>
    <row r="112" spans="1:9">
      <c r="A112" s="23">
        <v>2012505</v>
      </c>
      <c r="B112" s="90" t="s">
        <v>134</v>
      </c>
      <c r="C112" s="84">
        <v>76</v>
      </c>
      <c r="D112" s="84">
        <v>17.4</v>
      </c>
      <c r="E112" s="85">
        <v>44</v>
      </c>
      <c r="F112" s="85">
        <v>63</v>
      </c>
      <c r="G112" s="88"/>
      <c r="H112" s="89"/>
      <c r="I112" s="95"/>
    </row>
    <row r="113" spans="1:9">
      <c r="A113" s="23">
        <v>2012550</v>
      </c>
      <c r="B113" s="90" t="s">
        <v>68</v>
      </c>
      <c r="C113" s="84">
        <v>15</v>
      </c>
      <c r="D113" s="84">
        <v>15.71944</v>
      </c>
      <c r="E113" s="85">
        <v>17</v>
      </c>
      <c r="F113" s="85">
        <v>16</v>
      </c>
      <c r="G113" s="88"/>
      <c r="H113" s="89"/>
      <c r="I113" s="95"/>
    </row>
    <row r="114" spans="1:9">
      <c r="A114" s="23">
        <v>2012599</v>
      </c>
      <c r="B114" s="90" t="s">
        <v>135</v>
      </c>
      <c r="C114" s="84">
        <v>0</v>
      </c>
      <c r="D114" s="84">
        <v>50</v>
      </c>
      <c r="E114" s="85">
        <v>50</v>
      </c>
      <c r="F114" s="85">
        <v>50</v>
      </c>
      <c r="G114" s="88"/>
      <c r="H114" s="89"/>
      <c r="I114" s="95"/>
    </row>
    <row r="115" spans="1:9">
      <c r="A115" s="23">
        <v>20126</v>
      </c>
      <c r="B115" s="83" t="s">
        <v>136</v>
      </c>
      <c r="C115" s="84">
        <v>707</v>
      </c>
      <c r="D115" s="84">
        <v>624.7083</v>
      </c>
      <c r="E115" s="85">
        <v>649</v>
      </c>
      <c r="F115" s="85">
        <v>529</v>
      </c>
      <c r="G115" s="88"/>
      <c r="H115" s="89"/>
      <c r="I115" s="95"/>
    </row>
    <row r="116" spans="1:9">
      <c r="A116" s="23">
        <v>2012601</v>
      </c>
      <c r="B116" s="90" t="s">
        <v>63</v>
      </c>
      <c r="C116" s="84">
        <v>211</v>
      </c>
      <c r="D116" s="84">
        <v>288.4383</v>
      </c>
      <c r="E116" s="85">
        <v>288</v>
      </c>
      <c r="F116" s="85">
        <v>256</v>
      </c>
      <c r="G116" s="88"/>
      <c r="H116" s="89"/>
      <c r="I116" s="95"/>
    </row>
    <row r="117" spans="1:9">
      <c r="A117" s="23">
        <v>2012602</v>
      </c>
      <c r="B117" s="90" t="s">
        <v>64</v>
      </c>
      <c r="C117" s="84">
        <v>150</v>
      </c>
      <c r="D117" s="84">
        <v>155.64</v>
      </c>
      <c r="E117" s="85">
        <v>156</v>
      </c>
      <c r="F117" s="85">
        <v>122</v>
      </c>
      <c r="G117" s="88"/>
      <c r="H117" s="89"/>
      <c r="I117" s="95"/>
    </row>
    <row r="118" spans="1:9">
      <c r="A118" s="23">
        <v>2012603</v>
      </c>
      <c r="B118" s="90" t="s">
        <v>76</v>
      </c>
      <c r="C118" s="84">
        <v>46</v>
      </c>
      <c r="D118" s="84">
        <v>48.27</v>
      </c>
      <c r="E118" s="85">
        <v>48</v>
      </c>
      <c r="F118" s="85">
        <v>49</v>
      </c>
      <c r="G118" s="88"/>
      <c r="H118" s="89"/>
      <c r="I118" s="95"/>
    </row>
    <row r="119" spans="1:9">
      <c r="A119" s="23">
        <v>2012604</v>
      </c>
      <c r="B119" s="90" t="s">
        <v>137</v>
      </c>
      <c r="C119" s="84">
        <v>300</v>
      </c>
      <c r="D119" s="84">
        <v>132.36</v>
      </c>
      <c r="E119" s="85">
        <v>157</v>
      </c>
      <c r="F119" s="85">
        <v>103</v>
      </c>
      <c r="G119" s="88"/>
      <c r="H119" s="89"/>
      <c r="I119" s="95"/>
    </row>
    <row r="120" spans="1:9">
      <c r="A120" s="23">
        <v>20128</v>
      </c>
      <c r="B120" s="83" t="s">
        <v>138</v>
      </c>
      <c r="C120" s="84">
        <v>298</v>
      </c>
      <c r="D120" s="84">
        <v>292.20756</v>
      </c>
      <c r="E120" s="85">
        <v>298</v>
      </c>
      <c r="F120" s="85">
        <v>273</v>
      </c>
      <c r="G120" s="88"/>
      <c r="H120" s="89"/>
      <c r="I120" s="95"/>
    </row>
    <row r="121" spans="1:9">
      <c r="A121" s="23">
        <v>2012801</v>
      </c>
      <c r="B121" s="90" t="s">
        <v>63</v>
      </c>
      <c r="C121" s="84">
        <v>112</v>
      </c>
      <c r="D121" s="84">
        <v>105.49756</v>
      </c>
      <c r="E121" s="85">
        <v>105</v>
      </c>
      <c r="F121" s="85">
        <v>107</v>
      </c>
      <c r="G121" s="88"/>
      <c r="H121" s="89"/>
      <c r="I121" s="95"/>
    </row>
    <row r="122" spans="1:9">
      <c r="A122" s="23">
        <v>2012802</v>
      </c>
      <c r="B122" s="90" t="s">
        <v>64</v>
      </c>
      <c r="C122" s="84">
        <v>20</v>
      </c>
      <c r="D122" s="84">
        <v>2</v>
      </c>
      <c r="E122" s="85">
        <v>8</v>
      </c>
      <c r="F122" s="85">
        <v>6</v>
      </c>
      <c r="G122" s="88"/>
      <c r="H122" s="89"/>
      <c r="I122" s="95"/>
    </row>
    <row r="123" spans="1:9">
      <c r="A123" s="23">
        <v>2012804</v>
      </c>
      <c r="B123" s="90" t="s">
        <v>73</v>
      </c>
      <c r="C123" s="84">
        <v>8</v>
      </c>
      <c r="D123" s="84">
        <v>1</v>
      </c>
      <c r="E123" s="85">
        <v>1</v>
      </c>
      <c r="F123" s="85">
        <v>1</v>
      </c>
      <c r="G123" s="88"/>
      <c r="H123" s="89"/>
      <c r="I123" s="95"/>
    </row>
    <row r="124" spans="1:9">
      <c r="A124" s="23">
        <v>2012899</v>
      </c>
      <c r="B124" s="90" t="s">
        <v>139</v>
      </c>
      <c r="C124" s="84">
        <v>159</v>
      </c>
      <c r="D124" s="84">
        <v>183.71</v>
      </c>
      <c r="E124" s="85">
        <v>184</v>
      </c>
      <c r="F124" s="85">
        <v>159</v>
      </c>
      <c r="G124" s="88"/>
      <c r="H124" s="89"/>
      <c r="I124" s="95"/>
    </row>
    <row r="125" spans="1:9">
      <c r="A125" s="23">
        <v>20129</v>
      </c>
      <c r="B125" s="83" t="s">
        <v>140</v>
      </c>
      <c r="C125" s="84">
        <v>775</v>
      </c>
      <c r="D125" s="84">
        <v>787.63478</v>
      </c>
      <c r="E125" s="85">
        <v>809</v>
      </c>
      <c r="F125" s="85">
        <v>828</v>
      </c>
      <c r="G125" s="88"/>
      <c r="H125" s="89"/>
      <c r="I125" s="95"/>
    </row>
    <row r="126" spans="1:9">
      <c r="A126" s="23">
        <v>2012901</v>
      </c>
      <c r="B126" s="90" t="s">
        <v>63</v>
      </c>
      <c r="C126" s="84">
        <v>292</v>
      </c>
      <c r="D126" s="84">
        <v>290.83358</v>
      </c>
      <c r="E126" s="85">
        <v>313</v>
      </c>
      <c r="F126" s="85">
        <v>318</v>
      </c>
      <c r="G126" s="88"/>
      <c r="H126" s="89"/>
      <c r="I126" s="95"/>
    </row>
    <row r="127" spans="1:9">
      <c r="A127" s="23">
        <v>2012902</v>
      </c>
      <c r="B127" s="90" t="s">
        <v>64</v>
      </c>
      <c r="C127" s="84">
        <v>43</v>
      </c>
      <c r="D127" s="84">
        <v>46.1</v>
      </c>
      <c r="E127" s="85">
        <v>46</v>
      </c>
      <c r="F127" s="85">
        <v>47</v>
      </c>
      <c r="G127" s="88"/>
      <c r="H127" s="89"/>
      <c r="I127" s="95"/>
    </row>
    <row r="128" spans="1:9">
      <c r="A128" s="23">
        <v>2012905</v>
      </c>
      <c r="B128" s="90" t="s">
        <v>141</v>
      </c>
      <c r="C128" s="84">
        <v>200</v>
      </c>
      <c r="D128" s="84">
        <v>0</v>
      </c>
      <c r="E128" s="85">
        <v>0</v>
      </c>
      <c r="F128" s="85"/>
      <c r="G128" s="88"/>
      <c r="H128" s="89"/>
      <c r="I128" s="95"/>
    </row>
    <row r="129" spans="1:9">
      <c r="A129" s="23">
        <v>2012906</v>
      </c>
      <c r="B129" s="90" t="s">
        <v>142</v>
      </c>
      <c r="C129" s="84">
        <v>0</v>
      </c>
      <c r="D129" s="84">
        <v>200</v>
      </c>
      <c r="E129" s="85">
        <v>200</v>
      </c>
      <c r="F129" s="85">
        <v>200</v>
      </c>
      <c r="G129" s="88"/>
      <c r="H129" s="89"/>
      <c r="I129" s="95"/>
    </row>
    <row r="130" spans="1:9">
      <c r="A130" s="23">
        <v>2012950</v>
      </c>
      <c r="B130" s="90" t="s">
        <v>68</v>
      </c>
      <c r="C130" s="84">
        <v>92</v>
      </c>
      <c r="D130" s="84">
        <v>121.9012</v>
      </c>
      <c r="E130" s="85">
        <v>122</v>
      </c>
      <c r="F130" s="85">
        <v>107</v>
      </c>
      <c r="G130" s="88"/>
      <c r="H130" s="89"/>
      <c r="I130" s="95"/>
    </row>
    <row r="131" spans="1:9">
      <c r="A131" s="23">
        <v>2012999</v>
      </c>
      <c r="B131" s="90" t="s">
        <v>143</v>
      </c>
      <c r="C131" s="84">
        <v>148</v>
      </c>
      <c r="D131" s="84">
        <v>128.8</v>
      </c>
      <c r="E131" s="85">
        <v>128</v>
      </c>
      <c r="F131" s="85">
        <v>156</v>
      </c>
      <c r="G131" s="88"/>
      <c r="H131" s="89"/>
      <c r="I131" s="95"/>
    </row>
    <row r="132" spans="1:9">
      <c r="A132" s="23">
        <v>20131</v>
      </c>
      <c r="B132" s="83" t="s">
        <v>144</v>
      </c>
      <c r="C132" s="84">
        <v>2170</v>
      </c>
      <c r="D132" s="84">
        <v>2198.63676</v>
      </c>
      <c r="E132" s="85">
        <v>2476</v>
      </c>
      <c r="F132" s="85">
        <v>2357</v>
      </c>
      <c r="G132" s="88"/>
      <c r="H132" s="89"/>
      <c r="I132" s="95"/>
    </row>
    <row r="133" spans="1:9">
      <c r="A133" s="23">
        <v>2013101</v>
      </c>
      <c r="B133" s="90" t="s">
        <v>63</v>
      </c>
      <c r="C133" s="84">
        <v>1916</v>
      </c>
      <c r="D133" s="84">
        <v>1982.86156</v>
      </c>
      <c r="E133" s="85">
        <v>2256</v>
      </c>
      <c r="F133" s="85">
        <v>2185</v>
      </c>
      <c r="G133" s="88"/>
      <c r="H133" s="89"/>
      <c r="I133" s="95"/>
    </row>
    <row r="134" spans="1:9">
      <c r="A134" s="23">
        <v>2013102</v>
      </c>
      <c r="B134" s="90" t="s">
        <v>64</v>
      </c>
      <c r="C134" s="84">
        <v>28</v>
      </c>
      <c r="D134" s="84">
        <v>30</v>
      </c>
      <c r="E134" s="85">
        <v>30</v>
      </c>
      <c r="F134" s="85">
        <v>18</v>
      </c>
      <c r="G134" s="88"/>
      <c r="H134" s="89"/>
      <c r="I134" s="95"/>
    </row>
    <row r="135" spans="1:9">
      <c r="A135" s="23">
        <v>2013105</v>
      </c>
      <c r="B135" s="90" t="s">
        <v>145</v>
      </c>
      <c r="C135" s="84">
        <v>121</v>
      </c>
      <c r="D135" s="84">
        <v>68</v>
      </c>
      <c r="E135" s="85">
        <v>68</v>
      </c>
      <c r="F135" s="85">
        <v>60</v>
      </c>
      <c r="G135" s="88"/>
      <c r="H135" s="89"/>
      <c r="I135" s="95"/>
    </row>
    <row r="136" spans="1:9">
      <c r="A136" s="23">
        <v>2013150</v>
      </c>
      <c r="B136" s="90" t="s">
        <v>68</v>
      </c>
      <c r="C136" s="84">
        <v>30</v>
      </c>
      <c r="D136" s="84">
        <v>32.7752</v>
      </c>
      <c r="E136" s="85">
        <v>37</v>
      </c>
      <c r="F136" s="85">
        <v>34</v>
      </c>
      <c r="G136" s="88"/>
      <c r="H136" s="89"/>
      <c r="I136" s="95"/>
    </row>
    <row r="137" spans="1:9">
      <c r="A137" s="23">
        <v>2013199</v>
      </c>
      <c r="B137" s="90" t="s">
        <v>146</v>
      </c>
      <c r="C137" s="84">
        <v>74</v>
      </c>
      <c r="D137" s="84">
        <v>85</v>
      </c>
      <c r="E137" s="85">
        <v>85</v>
      </c>
      <c r="F137" s="85">
        <v>60</v>
      </c>
      <c r="G137" s="88"/>
      <c r="H137" s="89"/>
      <c r="I137" s="95"/>
    </row>
    <row r="138" spans="1:9">
      <c r="A138" s="23">
        <v>20132</v>
      </c>
      <c r="B138" s="83" t="s">
        <v>147</v>
      </c>
      <c r="C138" s="84">
        <v>1321</v>
      </c>
      <c r="D138" s="84">
        <v>3904.0592</v>
      </c>
      <c r="E138" s="85">
        <v>3917</v>
      </c>
      <c r="F138" s="85">
        <v>3000</v>
      </c>
      <c r="G138" s="88"/>
      <c r="H138" s="89"/>
      <c r="I138" s="95"/>
    </row>
    <row r="139" spans="1:9">
      <c r="A139" s="23">
        <v>2013201</v>
      </c>
      <c r="B139" s="90" t="s">
        <v>63</v>
      </c>
      <c r="C139" s="84">
        <v>589</v>
      </c>
      <c r="D139" s="84">
        <v>644.8676</v>
      </c>
      <c r="E139" s="85">
        <v>648</v>
      </c>
      <c r="F139" s="85">
        <v>647</v>
      </c>
      <c r="G139" s="88"/>
      <c r="H139" s="89"/>
      <c r="I139" s="95"/>
    </row>
    <row r="140" spans="1:9">
      <c r="A140" s="23">
        <v>2013202</v>
      </c>
      <c r="B140" s="90" t="s">
        <v>64</v>
      </c>
      <c r="C140" s="84">
        <v>40</v>
      </c>
      <c r="D140" s="84">
        <v>49.35</v>
      </c>
      <c r="E140" s="85">
        <v>49</v>
      </c>
      <c r="F140" s="85">
        <v>41</v>
      </c>
      <c r="G140" s="88"/>
      <c r="H140" s="89"/>
      <c r="I140" s="95"/>
    </row>
    <row r="141" spans="1:9">
      <c r="A141" s="23">
        <v>2013204</v>
      </c>
      <c r="B141" s="90" t="s">
        <v>148</v>
      </c>
      <c r="C141" s="84">
        <v>0</v>
      </c>
      <c r="D141" s="84">
        <v>17</v>
      </c>
      <c r="E141" s="85">
        <v>17</v>
      </c>
      <c r="F141" s="85">
        <v>15</v>
      </c>
      <c r="G141" s="88"/>
      <c r="H141" s="89"/>
      <c r="I141" s="95"/>
    </row>
    <row r="142" spans="1:9">
      <c r="A142" s="23">
        <v>2013250</v>
      </c>
      <c r="B142" s="90" t="s">
        <v>68</v>
      </c>
      <c r="C142" s="84">
        <v>12</v>
      </c>
      <c r="D142" s="84">
        <v>40.7376</v>
      </c>
      <c r="E142" s="85">
        <v>41</v>
      </c>
      <c r="F142" s="85">
        <v>41</v>
      </c>
      <c r="G142" s="88"/>
      <c r="H142" s="89"/>
      <c r="I142" s="95"/>
    </row>
    <row r="143" spans="1:9">
      <c r="A143" s="23">
        <v>2013299</v>
      </c>
      <c r="B143" s="90" t="s">
        <v>149</v>
      </c>
      <c r="C143" s="84">
        <v>681</v>
      </c>
      <c r="D143" s="84">
        <v>3152.104</v>
      </c>
      <c r="E143" s="85">
        <v>3162</v>
      </c>
      <c r="F143" s="85">
        <v>2256</v>
      </c>
      <c r="G143" s="88"/>
      <c r="H143" s="89"/>
      <c r="I143" s="95"/>
    </row>
    <row r="144" spans="1:9">
      <c r="A144" s="23">
        <v>20133</v>
      </c>
      <c r="B144" s="83" t="s">
        <v>150</v>
      </c>
      <c r="C144" s="84">
        <v>1189</v>
      </c>
      <c r="D144" s="84">
        <v>1335.1547</v>
      </c>
      <c r="E144" s="85">
        <v>1189</v>
      </c>
      <c r="F144" s="85">
        <v>1192</v>
      </c>
      <c r="G144" s="88"/>
      <c r="H144" s="89"/>
      <c r="I144" s="95"/>
    </row>
    <row r="145" spans="1:9">
      <c r="A145" s="23">
        <v>2013301</v>
      </c>
      <c r="B145" s="90" t="s">
        <v>63</v>
      </c>
      <c r="C145" s="84">
        <v>343</v>
      </c>
      <c r="D145" s="84">
        <v>360.5115</v>
      </c>
      <c r="E145" s="85">
        <v>370</v>
      </c>
      <c r="F145" s="85">
        <v>431</v>
      </c>
      <c r="G145" s="88"/>
      <c r="H145" s="89"/>
      <c r="I145" s="95"/>
    </row>
    <row r="146" spans="1:9">
      <c r="A146" s="23">
        <v>2013302</v>
      </c>
      <c r="B146" s="90" t="s">
        <v>64</v>
      </c>
      <c r="C146" s="84">
        <v>2</v>
      </c>
      <c r="D146" s="84">
        <v>2</v>
      </c>
      <c r="E146" s="85">
        <v>2</v>
      </c>
      <c r="F146" s="85">
        <v>2</v>
      </c>
      <c r="G146" s="88"/>
      <c r="H146" s="89"/>
      <c r="I146" s="95"/>
    </row>
    <row r="147" spans="1:9">
      <c r="A147" s="23">
        <v>2013350</v>
      </c>
      <c r="B147" s="90" t="s">
        <v>68</v>
      </c>
      <c r="C147" s="84">
        <v>177</v>
      </c>
      <c r="D147" s="84">
        <v>201.9432</v>
      </c>
      <c r="E147" s="85">
        <v>224</v>
      </c>
      <c r="F147" s="85">
        <v>219</v>
      </c>
      <c r="G147" s="88"/>
      <c r="H147" s="89"/>
      <c r="I147" s="95"/>
    </row>
    <row r="148" spans="1:9">
      <c r="A148" s="23">
        <v>2013399</v>
      </c>
      <c r="B148" s="90" t="s">
        <v>151</v>
      </c>
      <c r="C148" s="84">
        <v>668</v>
      </c>
      <c r="D148" s="84">
        <v>770.7</v>
      </c>
      <c r="E148" s="85">
        <v>593</v>
      </c>
      <c r="F148" s="85">
        <v>540</v>
      </c>
      <c r="G148" s="88"/>
      <c r="H148" s="89"/>
      <c r="I148" s="95"/>
    </row>
    <row r="149" spans="1:9">
      <c r="A149" s="23">
        <v>20134</v>
      </c>
      <c r="B149" s="83" t="s">
        <v>152</v>
      </c>
      <c r="C149" s="84">
        <v>1053</v>
      </c>
      <c r="D149" s="84">
        <v>1031.571012</v>
      </c>
      <c r="E149" s="85">
        <v>1032</v>
      </c>
      <c r="F149" s="85">
        <v>948</v>
      </c>
      <c r="G149" s="88"/>
      <c r="H149" s="89"/>
      <c r="I149" s="95"/>
    </row>
    <row r="150" spans="1:9">
      <c r="A150" s="23">
        <v>2013401</v>
      </c>
      <c r="B150" s="90" t="s">
        <v>63</v>
      </c>
      <c r="C150" s="84">
        <v>338</v>
      </c>
      <c r="D150" s="84">
        <v>343.241572</v>
      </c>
      <c r="E150" s="85">
        <v>343</v>
      </c>
      <c r="F150" s="85">
        <v>331</v>
      </c>
      <c r="G150" s="88"/>
      <c r="H150" s="89"/>
      <c r="I150" s="95"/>
    </row>
    <row r="151" spans="1:9">
      <c r="A151" s="23">
        <v>2013402</v>
      </c>
      <c r="B151" s="90" t="s">
        <v>64</v>
      </c>
      <c r="C151" s="84">
        <v>22</v>
      </c>
      <c r="D151" s="84">
        <v>7</v>
      </c>
      <c r="E151" s="85">
        <v>7</v>
      </c>
      <c r="F151" s="85">
        <v>5</v>
      </c>
      <c r="G151" s="88"/>
      <c r="H151" s="89"/>
      <c r="I151" s="95"/>
    </row>
    <row r="152" spans="1:9">
      <c r="A152" s="23">
        <v>2013404</v>
      </c>
      <c r="B152" s="90" t="s">
        <v>153</v>
      </c>
      <c r="C152" s="84">
        <v>0</v>
      </c>
      <c r="D152" s="84">
        <v>29.6</v>
      </c>
      <c r="E152" s="85">
        <v>30</v>
      </c>
      <c r="F152" s="85">
        <v>16</v>
      </c>
      <c r="G152" s="88"/>
      <c r="H152" s="89"/>
      <c r="I152" s="95"/>
    </row>
    <row r="153" spans="1:9">
      <c r="A153" s="23">
        <v>2013405</v>
      </c>
      <c r="B153" s="90" t="s">
        <v>154</v>
      </c>
      <c r="C153" s="84">
        <v>0</v>
      </c>
      <c r="D153" s="84">
        <v>23</v>
      </c>
      <c r="E153" s="85">
        <v>23</v>
      </c>
      <c r="F153" s="85">
        <v>23</v>
      </c>
      <c r="G153" s="88"/>
      <c r="H153" s="89"/>
      <c r="I153" s="95"/>
    </row>
    <row r="154" spans="1:9">
      <c r="A154" s="23">
        <v>2013450</v>
      </c>
      <c r="B154" s="90" t="s">
        <v>68</v>
      </c>
      <c r="C154" s="84">
        <v>95</v>
      </c>
      <c r="D154" s="84">
        <v>106.12944</v>
      </c>
      <c r="E154" s="85">
        <v>106</v>
      </c>
      <c r="F154" s="85">
        <v>94</v>
      </c>
      <c r="G154" s="88"/>
      <c r="H154" s="89"/>
      <c r="I154" s="95"/>
    </row>
    <row r="155" spans="1:9">
      <c r="A155" s="23">
        <v>2013499</v>
      </c>
      <c r="B155" s="90" t="s">
        <v>155</v>
      </c>
      <c r="C155" s="84">
        <v>598</v>
      </c>
      <c r="D155" s="84">
        <v>522.6</v>
      </c>
      <c r="E155" s="85">
        <v>523</v>
      </c>
      <c r="F155" s="85">
        <v>479</v>
      </c>
      <c r="G155" s="88"/>
      <c r="H155" s="89"/>
      <c r="I155" s="95"/>
    </row>
    <row r="156" spans="1:9">
      <c r="A156" s="23">
        <v>20136</v>
      </c>
      <c r="B156" s="83" t="s">
        <v>156</v>
      </c>
      <c r="C156" s="84">
        <v>531</v>
      </c>
      <c r="D156" s="84">
        <v>553.391</v>
      </c>
      <c r="E156" s="85">
        <v>553</v>
      </c>
      <c r="F156" s="85">
        <v>470</v>
      </c>
      <c r="G156" s="88"/>
      <c r="H156" s="89"/>
      <c r="I156" s="95"/>
    </row>
    <row r="157" spans="1:9">
      <c r="A157" s="23">
        <v>2013601</v>
      </c>
      <c r="B157" s="90" t="s">
        <v>63</v>
      </c>
      <c r="C157" s="84">
        <v>300</v>
      </c>
      <c r="D157" s="84">
        <v>302.1282</v>
      </c>
      <c r="E157" s="85">
        <v>302</v>
      </c>
      <c r="F157" s="85">
        <v>278</v>
      </c>
      <c r="G157" s="88"/>
      <c r="H157" s="89"/>
      <c r="I157" s="95"/>
    </row>
    <row r="158" spans="1:9">
      <c r="A158" s="23">
        <v>2013602</v>
      </c>
      <c r="B158" s="90" t="s">
        <v>64</v>
      </c>
      <c r="C158" s="84">
        <v>73</v>
      </c>
      <c r="D158" s="84">
        <v>80.44</v>
      </c>
      <c r="E158" s="85">
        <v>80</v>
      </c>
      <c r="F158" s="85">
        <v>67</v>
      </c>
      <c r="G158" s="88"/>
      <c r="H158" s="89"/>
      <c r="I158" s="95"/>
    </row>
    <row r="159" spans="1:9">
      <c r="A159" s="23">
        <v>2013650</v>
      </c>
      <c r="B159" s="90" t="s">
        <v>68</v>
      </c>
      <c r="C159" s="84">
        <v>93</v>
      </c>
      <c r="D159" s="84">
        <v>115.2228</v>
      </c>
      <c r="E159" s="85">
        <v>115</v>
      </c>
      <c r="F159" s="85">
        <v>93</v>
      </c>
      <c r="G159" s="88"/>
      <c r="H159" s="89"/>
      <c r="I159" s="95"/>
    </row>
    <row r="160" spans="1:9">
      <c r="A160" s="23">
        <v>2013699</v>
      </c>
      <c r="B160" s="90" t="s">
        <v>157</v>
      </c>
      <c r="C160" s="84">
        <v>65</v>
      </c>
      <c r="D160" s="84">
        <v>55.6</v>
      </c>
      <c r="E160" s="85">
        <v>56</v>
      </c>
      <c r="F160" s="85">
        <v>32</v>
      </c>
      <c r="G160" s="88"/>
      <c r="H160" s="89"/>
      <c r="I160" s="95"/>
    </row>
    <row r="161" spans="1:9">
      <c r="A161" s="23">
        <v>20138</v>
      </c>
      <c r="B161" s="83" t="s">
        <v>158</v>
      </c>
      <c r="C161" s="84">
        <v>0</v>
      </c>
      <c r="D161" s="84">
        <v>9213.3051</v>
      </c>
      <c r="E161" s="85">
        <v>10206</v>
      </c>
      <c r="F161" s="85">
        <v>9193</v>
      </c>
      <c r="G161" s="88"/>
      <c r="H161" s="89"/>
      <c r="I161" s="95"/>
    </row>
    <row r="162" spans="1:9">
      <c r="A162" s="23">
        <v>2013801</v>
      </c>
      <c r="B162" s="90" t="s">
        <v>63</v>
      </c>
      <c r="C162" s="84">
        <v>0</v>
      </c>
      <c r="D162" s="84">
        <v>5694.4251</v>
      </c>
      <c r="E162" s="85">
        <v>6136</v>
      </c>
      <c r="F162" s="85">
        <v>5928</v>
      </c>
      <c r="G162" s="88"/>
      <c r="H162" s="89"/>
      <c r="I162" s="95"/>
    </row>
    <row r="163" spans="1:9">
      <c r="A163" s="23">
        <v>2013802</v>
      </c>
      <c r="B163" s="90" t="s">
        <v>64</v>
      </c>
      <c r="C163" s="84">
        <v>0</v>
      </c>
      <c r="D163" s="84">
        <v>213.25</v>
      </c>
      <c r="E163" s="85">
        <v>213</v>
      </c>
      <c r="F163" s="85">
        <v>86</v>
      </c>
      <c r="G163" s="88"/>
      <c r="H163" s="89"/>
      <c r="I163" s="95"/>
    </row>
    <row r="164" spans="1:9">
      <c r="A164" s="23">
        <v>2013804</v>
      </c>
      <c r="B164" s="90" t="s">
        <v>159</v>
      </c>
      <c r="C164" s="84">
        <v>0</v>
      </c>
      <c r="D164" s="84">
        <v>247.635</v>
      </c>
      <c r="E164" s="85">
        <v>248</v>
      </c>
      <c r="F164" s="85">
        <v>224</v>
      </c>
      <c r="G164" s="88"/>
      <c r="H164" s="89"/>
      <c r="I164" s="95"/>
    </row>
    <row r="165" spans="1:9">
      <c r="A165" s="23">
        <v>2013806</v>
      </c>
      <c r="B165" s="90" t="s">
        <v>125</v>
      </c>
      <c r="C165" s="84">
        <v>0</v>
      </c>
      <c r="D165" s="84">
        <v>27</v>
      </c>
      <c r="E165" s="85">
        <v>27</v>
      </c>
      <c r="F165" s="85">
        <v>26</v>
      </c>
      <c r="G165" s="88"/>
      <c r="H165" s="89"/>
      <c r="I165" s="95"/>
    </row>
    <row r="166" spans="1:9">
      <c r="A166" s="23">
        <v>2013808</v>
      </c>
      <c r="B166" s="90" t="s">
        <v>95</v>
      </c>
      <c r="C166" s="84">
        <v>0</v>
      </c>
      <c r="D166" s="84">
        <v>7</v>
      </c>
      <c r="E166" s="85">
        <v>92</v>
      </c>
      <c r="F166" s="85">
        <v>86</v>
      </c>
      <c r="G166" s="88"/>
      <c r="H166" s="89"/>
      <c r="I166" s="95"/>
    </row>
    <row r="167" spans="1:9">
      <c r="A167" s="23">
        <v>2013810</v>
      </c>
      <c r="B167" s="90" t="s">
        <v>160</v>
      </c>
      <c r="C167" s="84">
        <v>0</v>
      </c>
      <c r="D167" s="84">
        <v>6</v>
      </c>
      <c r="E167" s="85">
        <v>6</v>
      </c>
      <c r="F167" s="85">
        <v>6</v>
      </c>
      <c r="G167" s="88"/>
      <c r="H167" s="89"/>
      <c r="I167" s="95"/>
    </row>
    <row r="168" spans="1:9">
      <c r="A168" s="23">
        <v>2013811</v>
      </c>
      <c r="B168" s="90" t="s">
        <v>161</v>
      </c>
      <c r="C168" s="84">
        <v>0</v>
      </c>
      <c r="D168" s="84">
        <v>5</v>
      </c>
      <c r="E168" s="85">
        <v>5</v>
      </c>
      <c r="F168" s="85">
        <v>5</v>
      </c>
      <c r="G168" s="88"/>
      <c r="H168" s="89"/>
      <c r="I168" s="95"/>
    </row>
    <row r="169" spans="1:9">
      <c r="A169" s="23">
        <v>2013812</v>
      </c>
      <c r="B169" s="90" t="s">
        <v>162</v>
      </c>
      <c r="C169" s="84">
        <v>0</v>
      </c>
      <c r="D169" s="84">
        <v>32</v>
      </c>
      <c r="E169" s="85">
        <v>32</v>
      </c>
      <c r="F169" s="85">
        <v>28</v>
      </c>
      <c r="G169" s="88"/>
      <c r="H169" s="89"/>
      <c r="I169" s="95"/>
    </row>
    <row r="170" spans="1:9">
      <c r="A170" s="23">
        <v>2013813</v>
      </c>
      <c r="B170" s="90" t="s">
        <v>163</v>
      </c>
      <c r="C170" s="84">
        <v>0</v>
      </c>
      <c r="D170" s="84">
        <v>5</v>
      </c>
      <c r="E170" s="85">
        <v>5</v>
      </c>
      <c r="F170" s="85">
        <v>4</v>
      </c>
      <c r="G170" s="88"/>
      <c r="H170" s="89"/>
      <c r="I170" s="95"/>
    </row>
    <row r="171" spans="1:9">
      <c r="A171" s="23">
        <v>2013850</v>
      </c>
      <c r="B171" s="90" t="s">
        <v>68</v>
      </c>
      <c r="C171" s="84">
        <v>0</v>
      </c>
      <c r="D171" s="84">
        <v>1274.8036</v>
      </c>
      <c r="E171" s="85">
        <v>1384</v>
      </c>
      <c r="F171" s="85">
        <v>1279</v>
      </c>
      <c r="G171" s="88"/>
      <c r="H171" s="89"/>
      <c r="I171" s="95"/>
    </row>
    <row r="172" spans="1:9">
      <c r="A172" s="23">
        <v>2013899</v>
      </c>
      <c r="B172" s="90" t="s">
        <v>164</v>
      </c>
      <c r="C172" s="84">
        <v>0</v>
      </c>
      <c r="D172" s="84">
        <v>1701.1914</v>
      </c>
      <c r="E172" s="85">
        <v>2058</v>
      </c>
      <c r="F172" s="85">
        <v>1521</v>
      </c>
      <c r="G172" s="88"/>
      <c r="H172" s="89"/>
      <c r="I172" s="95"/>
    </row>
    <row r="173" spans="1:9">
      <c r="A173" s="23">
        <v>20199</v>
      </c>
      <c r="B173" s="83" t="s">
        <v>165</v>
      </c>
      <c r="C173" s="84">
        <v>1736</v>
      </c>
      <c r="D173" s="84">
        <v>3138.704</v>
      </c>
      <c r="E173" s="85">
        <v>68103</v>
      </c>
      <c r="F173" s="85">
        <v>67658</v>
      </c>
      <c r="G173" s="88"/>
      <c r="H173" s="89"/>
      <c r="I173" s="95"/>
    </row>
    <row r="174" spans="1:9">
      <c r="A174" s="23">
        <v>2019999</v>
      </c>
      <c r="B174" s="90" t="s">
        <v>166</v>
      </c>
      <c r="C174" s="84">
        <v>1736</v>
      </c>
      <c r="D174" s="84">
        <v>3138.704</v>
      </c>
      <c r="E174" s="85">
        <v>68103</v>
      </c>
      <c r="F174" s="85">
        <v>67658</v>
      </c>
      <c r="G174" s="88"/>
      <c r="H174" s="89"/>
      <c r="I174" s="95"/>
    </row>
    <row r="175" spans="1:9">
      <c r="A175" s="23">
        <v>203</v>
      </c>
      <c r="B175" s="83" t="s">
        <v>167</v>
      </c>
      <c r="C175" s="84">
        <v>397</v>
      </c>
      <c r="D175" s="84">
        <v>389.67</v>
      </c>
      <c r="E175" s="85">
        <v>390</v>
      </c>
      <c r="F175" s="85">
        <v>420</v>
      </c>
      <c r="G175" s="86">
        <f>F175/C175-1</f>
        <v>0.0579345088161209</v>
      </c>
      <c r="H175" s="87">
        <f>F175/E175</f>
        <v>1.07692307692308</v>
      </c>
      <c r="I175" s="95"/>
    </row>
    <row r="176" spans="1:9">
      <c r="A176" s="23">
        <v>20306</v>
      </c>
      <c r="B176" s="83" t="s">
        <v>168</v>
      </c>
      <c r="C176" s="84">
        <v>397</v>
      </c>
      <c r="D176" s="84">
        <v>369.67</v>
      </c>
      <c r="E176" s="85">
        <v>370</v>
      </c>
      <c r="F176" s="85">
        <v>400</v>
      </c>
      <c r="G176" s="88"/>
      <c r="H176" s="89"/>
      <c r="I176" s="95"/>
    </row>
    <row r="177" spans="1:9">
      <c r="A177" s="23">
        <v>2030601</v>
      </c>
      <c r="B177" s="90" t="s">
        <v>169</v>
      </c>
      <c r="C177" s="84">
        <v>100</v>
      </c>
      <c r="D177" s="84">
        <v>100</v>
      </c>
      <c r="E177" s="85">
        <v>100</v>
      </c>
      <c r="F177" s="85">
        <v>100</v>
      </c>
      <c r="G177" s="88"/>
      <c r="H177" s="89"/>
      <c r="I177" s="95"/>
    </row>
    <row r="178" spans="1:9">
      <c r="A178" s="23">
        <v>2030605</v>
      </c>
      <c r="B178" s="90" t="s">
        <v>170</v>
      </c>
      <c r="C178" s="84">
        <v>35</v>
      </c>
      <c r="D178" s="84">
        <v>35</v>
      </c>
      <c r="E178" s="85">
        <v>35</v>
      </c>
      <c r="F178" s="85">
        <v>35</v>
      </c>
      <c r="G178" s="88"/>
      <c r="H178" s="89"/>
      <c r="I178" s="95"/>
    </row>
    <row r="179" spans="1:9">
      <c r="A179" s="23">
        <v>2030606</v>
      </c>
      <c r="B179" s="90" t="s">
        <v>171</v>
      </c>
      <c r="C179" s="84">
        <v>52</v>
      </c>
      <c r="D179" s="84">
        <v>54.67</v>
      </c>
      <c r="E179" s="85">
        <v>55</v>
      </c>
      <c r="F179" s="85">
        <v>55</v>
      </c>
      <c r="G179" s="88"/>
      <c r="H179" s="89"/>
      <c r="I179" s="95"/>
    </row>
    <row r="180" spans="1:9">
      <c r="A180" s="23">
        <v>2030607</v>
      </c>
      <c r="B180" s="90" t="s">
        <v>172</v>
      </c>
      <c r="C180" s="84">
        <v>180</v>
      </c>
      <c r="D180" s="84">
        <v>180</v>
      </c>
      <c r="E180" s="85">
        <v>180</v>
      </c>
      <c r="F180" s="85">
        <v>210</v>
      </c>
      <c r="G180" s="88"/>
      <c r="H180" s="89"/>
      <c r="I180" s="95"/>
    </row>
    <row r="181" spans="1:9">
      <c r="A181" s="23">
        <v>2030699</v>
      </c>
      <c r="B181" s="90" t="s">
        <v>173</v>
      </c>
      <c r="C181" s="84">
        <v>30</v>
      </c>
      <c r="D181" s="84">
        <v>0</v>
      </c>
      <c r="E181" s="85">
        <v>0</v>
      </c>
      <c r="F181" s="85">
        <v>0</v>
      </c>
      <c r="G181" s="88"/>
      <c r="H181" s="89"/>
      <c r="I181" s="95"/>
    </row>
    <row r="182" spans="1:9">
      <c r="A182" s="23">
        <v>20399</v>
      </c>
      <c r="B182" s="83" t="s">
        <v>174</v>
      </c>
      <c r="C182" s="84">
        <v>0</v>
      </c>
      <c r="D182" s="84">
        <v>20</v>
      </c>
      <c r="E182" s="85">
        <v>20</v>
      </c>
      <c r="F182" s="85">
        <v>20</v>
      </c>
      <c r="G182" s="88"/>
      <c r="H182" s="89"/>
      <c r="I182" s="95"/>
    </row>
    <row r="183" spans="1:9">
      <c r="A183" s="23">
        <v>2039901</v>
      </c>
      <c r="B183" s="90" t="s">
        <v>175</v>
      </c>
      <c r="C183" s="84">
        <v>0</v>
      </c>
      <c r="D183" s="84">
        <v>20</v>
      </c>
      <c r="E183" s="85">
        <v>20</v>
      </c>
      <c r="F183" s="85">
        <v>20</v>
      </c>
      <c r="G183" s="88"/>
      <c r="H183" s="89"/>
      <c r="I183" s="95"/>
    </row>
    <row r="184" spans="1:9">
      <c r="A184" s="23">
        <v>204</v>
      </c>
      <c r="B184" s="83" t="s">
        <v>176</v>
      </c>
      <c r="C184" s="84">
        <v>52333</v>
      </c>
      <c r="D184" s="84">
        <v>53138.193891</v>
      </c>
      <c r="E184" s="85">
        <v>65398</v>
      </c>
      <c r="F184" s="85">
        <v>59750</v>
      </c>
      <c r="G184" s="86">
        <f>F184/C184-1</f>
        <v>0.141727017369537</v>
      </c>
      <c r="H184" s="87">
        <f>F184/E184</f>
        <v>0.913636502645341</v>
      </c>
      <c r="I184" s="96" t="s">
        <v>177</v>
      </c>
    </row>
    <row r="185" spans="1:9">
      <c r="A185" s="23">
        <v>20401</v>
      </c>
      <c r="B185" s="83" t="s">
        <v>178</v>
      </c>
      <c r="C185" s="84">
        <v>1579</v>
      </c>
      <c r="D185" s="84">
        <v>90</v>
      </c>
      <c r="E185" s="85">
        <v>90</v>
      </c>
      <c r="F185" s="85">
        <v>0</v>
      </c>
      <c r="G185" s="88"/>
      <c r="H185" s="89"/>
      <c r="I185" s="95"/>
    </row>
    <row r="186" spans="1:9">
      <c r="A186" s="23">
        <v>2040103</v>
      </c>
      <c r="B186" s="90" t="s">
        <v>179</v>
      </c>
      <c r="C186" s="84">
        <v>1494</v>
      </c>
      <c r="D186" s="84">
        <v>0</v>
      </c>
      <c r="E186" s="85">
        <v>0</v>
      </c>
      <c r="F186" s="85"/>
      <c r="G186" s="88"/>
      <c r="H186" s="89"/>
      <c r="I186" s="95"/>
    </row>
    <row r="187" spans="1:9">
      <c r="A187" s="23">
        <v>2040101</v>
      </c>
      <c r="B187" s="90" t="s">
        <v>180</v>
      </c>
      <c r="C187" s="84">
        <v>85</v>
      </c>
      <c r="D187" s="84">
        <v>90</v>
      </c>
      <c r="E187" s="85">
        <v>90</v>
      </c>
      <c r="F187" s="85">
        <v>0</v>
      </c>
      <c r="G187" s="88"/>
      <c r="H187" s="89"/>
      <c r="I187" s="95"/>
    </row>
    <row r="188" spans="1:9">
      <c r="A188" s="23">
        <v>20402</v>
      </c>
      <c r="B188" s="83" t="s">
        <v>181</v>
      </c>
      <c r="C188" s="84">
        <v>39555</v>
      </c>
      <c r="D188" s="84">
        <v>39259.388564</v>
      </c>
      <c r="E188" s="85">
        <v>49472</v>
      </c>
      <c r="F188" s="85">
        <v>44618</v>
      </c>
      <c r="G188" s="88"/>
      <c r="H188" s="89"/>
      <c r="I188" s="95"/>
    </row>
    <row r="189" spans="1:9">
      <c r="A189" s="23">
        <v>2040201</v>
      </c>
      <c r="B189" s="90" t="s">
        <v>63</v>
      </c>
      <c r="C189" s="84">
        <v>18365</v>
      </c>
      <c r="D189" s="84">
        <v>22759.387772</v>
      </c>
      <c r="E189" s="85">
        <v>26862</v>
      </c>
      <c r="F189" s="85">
        <v>25629</v>
      </c>
      <c r="G189" s="88"/>
      <c r="H189" s="89"/>
      <c r="I189" s="95"/>
    </row>
    <row r="190" spans="1:9">
      <c r="A190" s="23">
        <v>2040202</v>
      </c>
      <c r="B190" s="90" t="s">
        <v>64</v>
      </c>
      <c r="C190" s="84">
        <v>142</v>
      </c>
      <c r="D190" s="84">
        <v>8067</v>
      </c>
      <c r="E190" s="85">
        <v>8067</v>
      </c>
      <c r="F190" s="85">
        <v>7945</v>
      </c>
      <c r="G190" s="88"/>
      <c r="H190" s="89"/>
      <c r="I190" s="95"/>
    </row>
    <row r="191" spans="1:9">
      <c r="A191" s="23">
        <v>2040204</v>
      </c>
      <c r="B191" s="90" t="s">
        <v>182</v>
      </c>
      <c r="C191" s="84">
        <v>5824</v>
      </c>
      <c r="D191" s="84">
        <v>0</v>
      </c>
      <c r="E191" s="85">
        <v>0</v>
      </c>
      <c r="F191" s="85"/>
      <c r="G191" s="88"/>
      <c r="H191" s="89"/>
      <c r="I191" s="95"/>
    </row>
    <row r="192" spans="1:9">
      <c r="A192" s="23">
        <v>2040205</v>
      </c>
      <c r="B192" s="90" t="s">
        <v>183</v>
      </c>
      <c r="C192" s="84">
        <v>10</v>
      </c>
      <c r="D192" s="84">
        <v>0</v>
      </c>
      <c r="E192" s="85">
        <v>0</v>
      </c>
      <c r="F192" s="85"/>
      <c r="G192" s="88"/>
      <c r="H192" s="89"/>
      <c r="I192" s="95"/>
    </row>
    <row r="193" spans="1:9">
      <c r="A193" s="23">
        <v>2040206</v>
      </c>
      <c r="B193" s="90" t="s">
        <v>184</v>
      </c>
      <c r="C193" s="84">
        <v>2288</v>
      </c>
      <c r="D193" s="84">
        <v>0</v>
      </c>
      <c r="E193" s="85">
        <v>0</v>
      </c>
      <c r="F193" s="85"/>
      <c r="G193" s="88"/>
      <c r="H193" s="89"/>
      <c r="I193" s="95"/>
    </row>
    <row r="194" spans="1:9">
      <c r="A194" s="23">
        <v>2040207</v>
      </c>
      <c r="B194" s="90" t="s">
        <v>185</v>
      </c>
      <c r="C194" s="84">
        <v>177</v>
      </c>
      <c r="D194" s="84">
        <v>0</v>
      </c>
      <c r="E194" s="85">
        <v>0</v>
      </c>
      <c r="F194" s="85"/>
      <c r="G194" s="88"/>
      <c r="H194" s="89"/>
      <c r="I194" s="95"/>
    </row>
    <row r="195" spans="1:9">
      <c r="A195" s="23">
        <v>2040211</v>
      </c>
      <c r="B195" s="90" t="s">
        <v>186</v>
      </c>
      <c r="C195" s="84">
        <v>3</v>
      </c>
      <c r="D195" s="84">
        <v>0</v>
      </c>
      <c r="E195" s="85">
        <v>0</v>
      </c>
      <c r="F195" s="85"/>
      <c r="G195" s="88"/>
      <c r="H195" s="89"/>
      <c r="I195" s="95"/>
    </row>
    <row r="196" spans="1:9">
      <c r="A196" s="23">
        <v>2040212</v>
      </c>
      <c r="B196" s="90" t="s">
        <v>187</v>
      </c>
      <c r="C196" s="84">
        <v>6868</v>
      </c>
      <c r="D196" s="84">
        <v>0</v>
      </c>
      <c r="E196" s="85">
        <v>0</v>
      </c>
      <c r="F196" s="85"/>
      <c r="G196" s="88"/>
      <c r="H196" s="89"/>
      <c r="I196" s="95"/>
    </row>
    <row r="197" spans="1:9">
      <c r="A197" s="23">
        <v>2040213</v>
      </c>
      <c r="B197" s="90" t="s">
        <v>188</v>
      </c>
      <c r="C197" s="84">
        <v>234</v>
      </c>
      <c r="D197" s="84">
        <v>0</v>
      </c>
      <c r="E197" s="85">
        <v>0</v>
      </c>
      <c r="F197" s="85"/>
      <c r="G197" s="88"/>
      <c r="H197" s="89"/>
      <c r="I197" s="95"/>
    </row>
    <row r="198" spans="1:9">
      <c r="A198" s="23">
        <v>2040217</v>
      </c>
      <c r="B198" s="90" t="s">
        <v>189</v>
      </c>
      <c r="C198" s="84">
        <v>658</v>
      </c>
      <c r="D198" s="84">
        <v>0</v>
      </c>
      <c r="E198" s="85">
        <v>0</v>
      </c>
      <c r="F198" s="85"/>
      <c r="G198" s="88"/>
      <c r="H198" s="89"/>
      <c r="I198" s="95"/>
    </row>
    <row r="199" spans="1:9">
      <c r="A199" s="23">
        <v>2040218</v>
      </c>
      <c r="B199" s="90" t="s">
        <v>190</v>
      </c>
      <c r="C199" s="84">
        <v>19</v>
      </c>
      <c r="D199" s="84">
        <v>0</v>
      </c>
      <c r="E199" s="85">
        <v>0</v>
      </c>
      <c r="F199" s="85"/>
      <c r="G199" s="88"/>
      <c r="H199" s="89"/>
      <c r="I199" s="95"/>
    </row>
    <row r="200" spans="1:9">
      <c r="A200" s="23">
        <v>2040219</v>
      </c>
      <c r="B200" s="90" t="s">
        <v>95</v>
      </c>
      <c r="C200" s="84">
        <v>0</v>
      </c>
      <c r="D200" s="84">
        <v>180</v>
      </c>
      <c r="E200" s="85">
        <v>180</v>
      </c>
      <c r="F200" s="85">
        <v>180</v>
      </c>
      <c r="G200" s="88"/>
      <c r="H200" s="89"/>
      <c r="I200" s="95"/>
    </row>
    <row r="201" spans="1:9">
      <c r="A201" s="23">
        <v>2040220</v>
      </c>
      <c r="B201" s="90" t="s">
        <v>191</v>
      </c>
      <c r="C201" s="84">
        <v>0</v>
      </c>
      <c r="D201" s="84">
        <v>2373</v>
      </c>
      <c r="E201" s="85">
        <v>2373</v>
      </c>
      <c r="F201" s="85">
        <v>2010</v>
      </c>
      <c r="G201" s="88"/>
      <c r="H201" s="89"/>
      <c r="I201" s="95"/>
    </row>
    <row r="202" spans="1:9">
      <c r="A202" s="23">
        <v>2040250</v>
      </c>
      <c r="B202" s="90" t="s">
        <v>68</v>
      </c>
      <c r="C202" s="84">
        <v>0</v>
      </c>
      <c r="D202" s="84">
        <v>176.400792</v>
      </c>
      <c r="E202" s="85">
        <v>176</v>
      </c>
      <c r="F202" s="85">
        <v>194</v>
      </c>
      <c r="G202" s="88"/>
      <c r="H202" s="89"/>
      <c r="I202" s="95"/>
    </row>
    <row r="203" spans="1:9">
      <c r="A203" s="23">
        <v>2040299</v>
      </c>
      <c r="B203" s="90" t="s">
        <v>192</v>
      </c>
      <c r="C203" s="84">
        <v>4966</v>
      </c>
      <c r="D203" s="84">
        <v>5703.6</v>
      </c>
      <c r="E203" s="85">
        <v>11814</v>
      </c>
      <c r="F203" s="85">
        <v>8661</v>
      </c>
      <c r="G203" s="88"/>
      <c r="H203" s="89"/>
      <c r="I203" s="95"/>
    </row>
    <row r="204" spans="1:9">
      <c r="A204" s="23">
        <v>20404</v>
      </c>
      <c r="B204" s="83" t="s">
        <v>193</v>
      </c>
      <c r="C204" s="84">
        <v>2758</v>
      </c>
      <c r="D204" s="84">
        <v>3352.295952</v>
      </c>
      <c r="E204" s="85">
        <v>3544</v>
      </c>
      <c r="F204" s="85">
        <v>3116</v>
      </c>
      <c r="G204" s="88"/>
      <c r="H204" s="89"/>
      <c r="I204" s="95"/>
    </row>
    <row r="205" spans="1:9">
      <c r="A205" s="23">
        <v>2040401</v>
      </c>
      <c r="B205" s="90" t="s">
        <v>63</v>
      </c>
      <c r="C205" s="84">
        <v>2374</v>
      </c>
      <c r="D205" s="84">
        <v>2660.475952</v>
      </c>
      <c r="E205" s="85">
        <v>2852</v>
      </c>
      <c r="F205" s="85">
        <v>2628</v>
      </c>
      <c r="G205" s="88"/>
      <c r="H205" s="89"/>
      <c r="I205" s="95"/>
    </row>
    <row r="206" spans="1:9">
      <c r="A206" s="23">
        <v>2040402</v>
      </c>
      <c r="B206" s="90" t="s">
        <v>64</v>
      </c>
      <c r="C206" s="84">
        <v>183</v>
      </c>
      <c r="D206" s="84">
        <v>256.8</v>
      </c>
      <c r="E206" s="85">
        <v>257</v>
      </c>
      <c r="F206" s="85">
        <v>178</v>
      </c>
      <c r="G206" s="88"/>
      <c r="H206" s="89"/>
      <c r="I206" s="95"/>
    </row>
    <row r="207" spans="1:9">
      <c r="A207" s="23">
        <v>2040450</v>
      </c>
      <c r="B207" s="90" t="s">
        <v>68</v>
      </c>
      <c r="C207" s="84">
        <v>113</v>
      </c>
      <c r="D207" s="84">
        <v>130.02</v>
      </c>
      <c r="E207" s="85">
        <v>130</v>
      </c>
      <c r="F207" s="85">
        <v>123</v>
      </c>
      <c r="G207" s="88"/>
      <c r="H207" s="89"/>
      <c r="I207" s="95"/>
    </row>
    <row r="208" spans="1:9">
      <c r="A208" s="23">
        <v>2040499</v>
      </c>
      <c r="B208" s="90" t="s">
        <v>194</v>
      </c>
      <c r="C208" s="84">
        <v>89</v>
      </c>
      <c r="D208" s="84">
        <v>305</v>
      </c>
      <c r="E208" s="85">
        <v>305</v>
      </c>
      <c r="F208" s="85">
        <v>188</v>
      </c>
      <c r="G208" s="88"/>
      <c r="H208" s="89"/>
      <c r="I208" s="95"/>
    </row>
    <row r="209" spans="1:9">
      <c r="A209" s="23">
        <v>20405</v>
      </c>
      <c r="B209" s="83" t="s">
        <v>195</v>
      </c>
      <c r="C209" s="84">
        <v>6241</v>
      </c>
      <c r="D209" s="84">
        <v>7274.507675</v>
      </c>
      <c r="E209" s="85">
        <v>7691</v>
      </c>
      <c r="F209" s="85">
        <v>6643</v>
      </c>
      <c r="G209" s="88"/>
      <c r="H209" s="89"/>
      <c r="I209" s="95"/>
    </row>
    <row r="210" spans="1:9">
      <c r="A210" s="23">
        <v>2040501</v>
      </c>
      <c r="B210" s="90" t="s">
        <v>63</v>
      </c>
      <c r="C210" s="84">
        <v>4607</v>
      </c>
      <c r="D210" s="84">
        <v>5171.787675</v>
      </c>
      <c r="E210" s="85">
        <v>5514</v>
      </c>
      <c r="F210" s="85">
        <v>5107</v>
      </c>
      <c r="G210" s="88"/>
      <c r="H210" s="89"/>
      <c r="I210" s="95"/>
    </row>
    <row r="211" spans="1:9">
      <c r="A211" s="23">
        <v>2040502</v>
      </c>
      <c r="B211" s="90" t="s">
        <v>64</v>
      </c>
      <c r="C211" s="84">
        <v>325</v>
      </c>
      <c r="D211" s="84">
        <v>145</v>
      </c>
      <c r="E211" s="85">
        <v>145</v>
      </c>
      <c r="F211" s="85">
        <v>131</v>
      </c>
      <c r="G211" s="88"/>
      <c r="H211" s="89"/>
      <c r="I211" s="95"/>
    </row>
    <row r="212" spans="1:9">
      <c r="A212" s="23">
        <v>2040505</v>
      </c>
      <c r="B212" s="90" t="s">
        <v>196</v>
      </c>
      <c r="C212" s="84">
        <v>50</v>
      </c>
      <c r="D212" s="84">
        <v>0</v>
      </c>
      <c r="E212" s="85">
        <v>0</v>
      </c>
      <c r="F212" s="85">
        <v>0</v>
      </c>
      <c r="G212" s="88"/>
      <c r="H212" s="89"/>
      <c r="I212" s="95"/>
    </row>
    <row r="213" spans="1:9">
      <c r="A213" s="23">
        <v>2040550</v>
      </c>
      <c r="B213" s="90" t="s">
        <v>68</v>
      </c>
      <c r="C213" s="84">
        <v>268</v>
      </c>
      <c r="D213" s="84">
        <v>280.32</v>
      </c>
      <c r="E213" s="85">
        <v>295</v>
      </c>
      <c r="F213" s="85">
        <v>323</v>
      </c>
      <c r="G213" s="88"/>
      <c r="H213" s="89"/>
      <c r="I213" s="95"/>
    </row>
    <row r="214" spans="1:9">
      <c r="A214" s="23">
        <v>2040599</v>
      </c>
      <c r="B214" s="90" t="s">
        <v>197</v>
      </c>
      <c r="C214" s="84">
        <v>990</v>
      </c>
      <c r="D214" s="84">
        <v>1677.4</v>
      </c>
      <c r="E214" s="85">
        <v>1737</v>
      </c>
      <c r="F214" s="85">
        <v>1083</v>
      </c>
      <c r="G214" s="88"/>
      <c r="H214" s="89"/>
      <c r="I214" s="95"/>
    </row>
    <row r="215" spans="1:9">
      <c r="A215" s="23">
        <v>20406</v>
      </c>
      <c r="B215" s="83" t="s">
        <v>198</v>
      </c>
      <c r="C215" s="84">
        <v>1816</v>
      </c>
      <c r="D215" s="84">
        <v>2162.0017</v>
      </c>
      <c r="E215" s="85">
        <v>2305</v>
      </c>
      <c r="F215" s="85">
        <v>2185</v>
      </c>
      <c r="G215" s="88"/>
      <c r="H215" s="89"/>
      <c r="I215" s="95"/>
    </row>
    <row r="216" spans="1:9">
      <c r="A216" s="23">
        <v>2040601</v>
      </c>
      <c r="B216" s="90" t="s">
        <v>63</v>
      </c>
      <c r="C216" s="84">
        <v>1318</v>
      </c>
      <c r="D216" s="84">
        <v>1331.2017</v>
      </c>
      <c r="E216" s="85">
        <v>1443</v>
      </c>
      <c r="F216" s="85">
        <v>1384</v>
      </c>
      <c r="G216" s="88"/>
      <c r="H216" s="89"/>
      <c r="I216" s="95"/>
    </row>
    <row r="217" spans="1:9">
      <c r="A217" s="23">
        <v>2040604</v>
      </c>
      <c r="B217" s="90" t="s">
        <v>199</v>
      </c>
      <c r="C217" s="84">
        <v>144</v>
      </c>
      <c r="D217" s="84">
        <v>181.4</v>
      </c>
      <c r="E217" s="85">
        <v>181</v>
      </c>
      <c r="F217" s="85">
        <v>165</v>
      </c>
      <c r="G217" s="88"/>
      <c r="H217" s="89"/>
      <c r="I217" s="95"/>
    </row>
    <row r="218" spans="1:9">
      <c r="A218" s="23">
        <v>2040605</v>
      </c>
      <c r="B218" s="90" t="s">
        <v>200</v>
      </c>
      <c r="C218" s="84">
        <v>60</v>
      </c>
      <c r="D218" s="84">
        <v>265</v>
      </c>
      <c r="E218" s="85">
        <v>265</v>
      </c>
      <c r="F218" s="85">
        <v>262</v>
      </c>
      <c r="G218" s="88"/>
      <c r="H218" s="89"/>
      <c r="I218" s="95"/>
    </row>
    <row r="219" spans="1:9">
      <c r="A219" s="23">
        <v>2040606</v>
      </c>
      <c r="B219" s="90" t="s">
        <v>201</v>
      </c>
      <c r="C219" s="84">
        <v>3</v>
      </c>
      <c r="D219" s="84">
        <v>3</v>
      </c>
      <c r="E219" s="85">
        <v>3</v>
      </c>
      <c r="F219" s="85">
        <v>3</v>
      </c>
      <c r="G219" s="88"/>
      <c r="H219" s="89"/>
      <c r="I219" s="95"/>
    </row>
    <row r="220" spans="1:9">
      <c r="A220" s="23">
        <v>2040607</v>
      </c>
      <c r="B220" s="90" t="s">
        <v>202</v>
      </c>
      <c r="C220" s="84">
        <v>80</v>
      </c>
      <c r="D220" s="84">
        <v>80</v>
      </c>
      <c r="E220" s="85">
        <v>80</v>
      </c>
      <c r="F220" s="85">
        <v>80</v>
      </c>
      <c r="G220" s="88"/>
      <c r="H220" s="89"/>
      <c r="I220" s="95"/>
    </row>
    <row r="221" spans="1:9">
      <c r="A221" s="23">
        <v>2040610</v>
      </c>
      <c r="B221" s="90" t="s">
        <v>203</v>
      </c>
      <c r="C221" s="84">
        <v>109</v>
      </c>
      <c r="D221" s="84">
        <v>248</v>
      </c>
      <c r="E221" s="85">
        <v>265</v>
      </c>
      <c r="F221" s="85">
        <v>234</v>
      </c>
      <c r="G221" s="88"/>
      <c r="H221" s="89"/>
      <c r="I221" s="95"/>
    </row>
    <row r="222" spans="1:9">
      <c r="A222" s="23">
        <v>2040699</v>
      </c>
      <c r="B222" s="90" t="s">
        <v>204</v>
      </c>
      <c r="C222" s="84">
        <v>102</v>
      </c>
      <c r="D222" s="84">
        <v>53.4</v>
      </c>
      <c r="E222" s="85">
        <v>68</v>
      </c>
      <c r="F222" s="85">
        <v>57</v>
      </c>
      <c r="G222" s="88"/>
      <c r="H222" s="89"/>
      <c r="I222" s="95"/>
    </row>
    <row r="223" spans="1:9">
      <c r="A223" s="23">
        <v>20499</v>
      </c>
      <c r="B223" s="83" t="s">
        <v>205</v>
      </c>
      <c r="C223" s="84">
        <v>385</v>
      </c>
      <c r="D223" s="84">
        <v>1000</v>
      </c>
      <c r="E223" s="85">
        <v>2296</v>
      </c>
      <c r="F223" s="85">
        <v>3186</v>
      </c>
      <c r="G223" s="88"/>
      <c r="H223" s="89"/>
      <c r="I223" s="95"/>
    </row>
    <row r="224" spans="1:9">
      <c r="A224" s="23">
        <v>2049901</v>
      </c>
      <c r="B224" s="90" t="s">
        <v>206</v>
      </c>
      <c r="C224" s="84">
        <v>110</v>
      </c>
      <c r="D224" s="84">
        <v>1000</v>
      </c>
      <c r="E224" s="85">
        <v>2296</v>
      </c>
      <c r="F224" s="85">
        <v>3186</v>
      </c>
      <c r="G224" s="88"/>
      <c r="H224" s="89"/>
      <c r="I224" s="95"/>
    </row>
    <row r="225" spans="1:9">
      <c r="A225" s="23">
        <v>2049902</v>
      </c>
      <c r="B225" s="90" t="s">
        <v>207</v>
      </c>
      <c r="C225" s="84">
        <v>274</v>
      </c>
      <c r="D225" s="84">
        <v>0</v>
      </c>
      <c r="E225" s="85">
        <v>0</v>
      </c>
      <c r="F225" s="85"/>
      <c r="G225" s="88"/>
      <c r="H225" s="89"/>
      <c r="I225" s="95"/>
    </row>
    <row r="226" spans="1:9">
      <c r="A226" s="23">
        <v>205</v>
      </c>
      <c r="B226" s="83" t="s">
        <v>208</v>
      </c>
      <c r="C226" s="84">
        <v>113616</v>
      </c>
      <c r="D226" s="84">
        <v>127070.645237</v>
      </c>
      <c r="E226" s="85">
        <v>138205</v>
      </c>
      <c r="F226" s="85">
        <v>132390</v>
      </c>
      <c r="G226" s="86">
        <f>F226/C226-1</f>
        <v>0.165240811153359</v>
      </c>
      <c r="H226" s="87">
        <f>F226/E226</f>
        <v>0.957924821822655</v>
      </c>
      <c r="I226" s="94" t="s">
        <v>209</v>
      </c>
    </row>
    <row r="227" spans="1:9">
      <c r="A227" s="23">
        <v>20501</v>
      </c>
      <c r="B227" s="83" t="s">
        <v>210</v>
      </c>
      <c r="C227" s="84">
        <v>2889</v>
      </c>
      <c r="D227" s="84">
        <v>3065.975357</v>
      </c>
      <c r="E227" s="85">
        <v>3410</v>
      </c>
      <c r="F227" s="85">
        <v>3374</v>
      </c>
      <c r="G227" s="88"/>
      <c r="H227" s="89"/>
      <c r="I227" s="95"/>
    </row>
    <row r="228" spans="1:9">
      <c r="A228" s="23">
        <v>2050101</v>
      </c>
      <c r="B228" s="90" t="s">
        <v>63</v>
      </c>
      <c r="C228" s="84">
        <v>302</v>
      </c>
      <c r="D228" s="84">
        <v>325.7119</v>
      </c>
      <c r="E228" s="85">
        <v>326</v>
      </c>
      <c r="F228" s="85">
        <v>326</v>
      </c>
      <c r="G228" s="88"/>
      <c r="H228" s="89"/>
      <c r="I228" s="95"/>
    </row>
    <row r="229" spans="1:9">
      <c r="A229" s="23">
        <v>2050102</v>
      </c>
      <c r="B229" s="90" t="s">
        <v>64</v>
      </c>
      <c r="C229" s="84">
        <v>9</v>
      </c>
      <c r="D229" s="84">
        <v>0</v>
      </c>
      <c r="E229" s="85">
        <v>0</v>
      </c>
      <c r="F229" s="85">
        <v>0</v>
      </c>
      <c r="G229" s="88"/>
      <c r="H229" s="89"/>
      <c r="I229" s="95"/>
    </row>
    <row r="230" spans="1:9">
      <c r="A230" s="23">
        <v>2050199</v>
      </c>
      <c r="B230" s="90" t="s">
        <v>211</v>
      </c>
      <c r="C230" s="84">
        <v>2577</v>
      </c>
      <c r="D230" s="84">
        <v>2740.263457</v>
      </c>
      <c r="E230" s="85">
        <v>3084</v>
      </c>
      <c r="F230" s="85">
        <v>3048</v>
      </c>
      <c r="G230" s="88"/>
      <c r="H230" s="89"/>
      <c r="I230" s="95"/>
    </row>
    <row r="231" spans="1:9">
      <c r="A231" s="23">
        <v>20502</v>
      </c>
      <c r="B231" s="83" t="s">
        <v>212</v>
      </c>
      <c r="C231" s="84">
        <v>92132</v>
      </c>
      <c r="D231" s="84">
        <v>100445.2411</v>
      </c>
      <c r="E231" s="85">
        <v>112873</v>
      </c>
      <c r="F231" s="85">
        <v>103447</v>
      </c>
      <c r="G231" s="88"/>
      <c r="H231" s="89"/>
      <c r="I231" s="95"/>
    </row>
    <row r="232" spans="1:9">
      <c r="A232" s="23">
        <v>2050201</v>
      </c>
      <c r="B232" s="90" t="s">
        <v>213</v>
      </c>
      <c r="C232" s="84">
        <v>10795</v>
      </c>
      <c r="D232" s="84">
        <v>15964.8519</v>
      </c>
      <c r="E232" s="85">
        <v>16500</v>
      </c>
      <c r="F232" s="85">
        <v>15368</v>
      </c>
      <c r="G232" s="88"/>
      <c r="H232" s="89"/>
      <c r="I232" s="95"/>
    </row>
    <row r="233" spans="1:9">
      <c r="A233" s="23">
        <v>2050202</v>
      </c>
      <c r="B233" s="90" t="s">
        <v>214</v>
      </c>
      <c r="C233" s="84">
        <v>32137</v>
      </c>
      <c r="D233" s="84">
        <v>29421.50816</v>
      </c>
      <c r="E233" s="85">
        <v>33540</v>
      </c>
      <c r="F233" s="85">
        <v>32328</v>
      </c>
      <c r="G233" s="88"/>
      <c r="H233" s="89"/>
      <c r="I233" s="95"/>
    </row>
    <row r="234" spans="1:9">
      <c r="A234" s="23">
        <v>2050203</v>
      </c>
      <c r="B234" s="90" t="s">
        <v>215</v>
      </c>
      <c r="C234" s="84">
        <v>18979</v>
      </c>
      <c r="D234" s="84">
        <v>18317.7468</v>
      </c>
      <c r="E234" s="85">
        <v>20276</v>
      </c>
      <c r="F234" s="85">
        <v>19533</v>
      </c>
      <c r="G234" s="88"/>
      <c r="H234" s="89"/>
      <c r="I234" s="95"/>
    </row>
    <row r="235" spans="1:9">
      <c r="A235" s="23">
        <v>2050204</v>
      </c>
      <c r="B235" s="90" t="s">
        <v>216</v>
      </c>
      <c r="C235" s="84">
        <v>21433</v>
      </c>
      <c r="D235" s="84">
        <v>21178.85324</v>
      </c>
      <c r="E235" s="85">
        <v>24044</v>
      </c>
      <c r="F235" s="85">
        <v>23072</v>
      </c>
      <c r="G235" s="88"/>
      <c r="H235" s="89"/>
      <c r="I235" s="95"/>
    </row>
    <row r="236" spans="1:9">
      <c r="A236" s="23">
        <v>2050205</v>
      </c>
      <c r="B236" s="90" t="s">
        <v>217</v>
      </c>
      <c r="C236" s="84">
        <v>16</v>
      </c>
      <c r="D236" s="84">
        <v>0</v>
      </c>
      <c r="E236" s="85">
        <v>0</v>
      </c>
      <c r="F236" s="85">
        <v>21</v>
      </c>
      <c r="G236" s="88"/>
      <c r="H236" s="89"/>
      <c r="I236" s="95"/>
    </row>
    <row r="237" spans="1:9">
      <c r="A237" s="23">
        <v>2050299</v>
      </c>
      <c r="B237" s="90" t="s">
        <v>218</v>
      </c>
      <c r="C237" s="84">
        <v>8772</v>
      </c>
      <c r="D237" s="84">
        <v>15562.281</v>
      </c>
      <c r="E237" s="85">
        <v>18513</v>
      </c>
      <c r="F237" s="85">
        <v>13125</v>
      </c>
      <c r="G237" s="88"/>
      <c r="H237" s="89"/>
      <c r="I237" s="95"/>
    </row>
    <row r="238" spans="1:9">
      <c r="A238" s="23">
        <v>20503</v>
      </c>
      <c r="B238" s="83" t="s">
        <v>219</v>
      </c>
      <c r="C238" s="84">
        <v>8090</v>
      </c>
      <c r="D238" s="84">
        <v>8376.40484</v>
      </c>
      <c r="E238" s="85">
        <v>10195</v>
      </c>
      <c r="F238" s="85">
        <v>9483</v>
      </c>
      <c r="G238" s="88"/>
      <c r="H238" s="89"/>
      <c r="I238" s="95"/>
    </row>
    <row r="239" spans="1:9">
      <c r="A239" s="23">
        <v>2050302</v>
      </c>
      <c r="B239" s="90" t="s">
        <v>220</v>
      </c>
      <c r="C239" s="84">
        <v>497</v>
      </c>
      <c r="D239" s="84">
        <v>566.986</v>
      </c>
      <c r="E239" s="85">
        <v>567</v>
      </c>
      <c r="F239" s="85">
        <v>534</v>
      </c>
      <c r="G239" s="88"/>
      <c r="H239" s="89"/>
      <c r="I239" s="95"/>
    </row>
    <row r="240" spans="1:9">
      <c r="A240" s="23">
        <v>2050304</v>
      </c>
      <c r="B240" s="90" t="s">
        <v>221</v>
      </c>
      <c r="C240" s="84">
        <v>7505</v>
      </c>
      <c r="D240" s="84">
        <v>7699.41884</v>
      </c>
      <c r="E240" s="85">
        <v>8379</v>
      </c>
      <c r="F240" s="85">
        <v>7701</v>
      </c>
      <c r="G240" s="88"/>
      <c r="H240" s="89"/>
      <c r="I240" s="95"/>
    </row>
    <row r="241" spans="1:9">
      <c r="A241" s="23">
        <v>2050305</v>
      </c>
      <c r="B241" s="90" t="s">
        <v>222</v>
      </c>
      <c r="C241" s="84">
        <v>0</v>
      </c>
      <c r="D241" s="84">
        <v>0</v>
      </c>
      <c r="E241" s="85">
        <v>1139</v>
      </c>
      <c r="F241" s="85">
        <v>1139</v>
      </c>
      <c r="G241" s="88"/>
      <c r="H241" s="89"/>
      <c r="I241" s="95"/>
    </row>
    <row r="242" spans="1:9">
      <c r="A242" s="23">
        <v>2050399</v>
      </c>
      <c r="B242" s="90" t="s">
        <v>223</v>
      </c>
      <c r="C242" s="84">
        <v>88</v>
      </c>
      <c r="D242" s="84">
        <v>110</v>
      </c>
      <c r="E242" s="85">
        <v>110</v>
      </c>
      <c r="F242" s="85">
        <v>110</v>
      </c>
      <c r="G242" s="88"/>
      <c r="H242" s="89"/>
      <c r="I242" s="95"/>
    </row>
    <row r="243" spans="1:9">
      <c r="A243" s="23">
        <v>20507</v>
      </c>
      <c r="B243" s="83" t="s">
        <v>224</v>
      </c>
      <c r="C243" s="84">
        <v>716</v>
      </c>
      <c r="D243" s="84">
        <v>789.32212</v>
      </c>
      <c r="E243" s="85">
        <v>804</v>
      </c>
      <c r="F243" s="85">
        <v>819</v>
      </c>
      <c r="G243" s="88"/>
      <c r="H243" s="89"/>
      <c r="I243" s="95"/>
    </row>
    <row r="244" spans="1:9">
      <c r="A244" s="23">
        <v>2050701</v>
      </c>
      <c r="B244" s="90" t="s">
        <v>225</v>
      </c>
      <c r="C244" s="84">
        <v>716</v>
      </c>
      <c r="D244" s="84">
        <v>789.32212</v>
      </c>
      <c r="E244" s="85">
        <v>804</v>
      </c>
      <c r="F244" s="85">
        <v>819</v>
      </c>
      <c r="G244" s="88"/>
      <c r="H244" s="89"/>
      <c r="I244" s="95"/>
    </row>
    <row r="245" spans="1:9">
      <c r="A245" s="23">
        <v>20508</v>
      </c>
      <c r="B245" s="83" t="s">
        <v>226</v>
      </c>
      <c r="C245" s="84">
        <v>1642</v>
      </c>
      <c r="D245" s="84">
        <v>3495.70182</v>
      </c>
      <c r="E245" s="85">
        <v>2122</v>
      </c>
      <c r="F245" s="85">
        <v>2082</v>
      </c>
      <c r="G245" s="88"/>
      <c r="H245" s="89"/>
      <c r="I245" s="95"/>
    </row>
    <row r="246" spans="1:9">
      <c r="A246" s="23">
        <v>2050801</v>
      </c>
      <c r="B246" s="90" t="s">
        <v>227</v>
      </c>
      <c r="C246" s="84">
        <v>715</v>
      </c>
      <c r="D246" s="84">
        <v>699.0076</v>
      </c>
      <c r="E246" s="85">
        <v>699</v>
      </c>
      <c r="F246" s="85">
        <v>756</v>
      </c>
      <c r="G246" s="88"/>
      <c r="H246" s="89"/>
      <c r="I246" s="95"/>
    </row>
    <row r="247" spans="1:9">
      <c r="A247" s="23">
        <v>2050802</v>
      </c>
      <c r="B247" s="90" t="s">
        <v>228</v>
      </c>
      <c r="C247" s="84">
        <v>704</v>
      </c>
      <c r="D247" s="84">
        <v>746.69422</v>
      </c>
      <c r="E247" s="85">
        <v>747</v>
      </c>
      <c r="F247" s="85">
        <v>699</v>
      </c>
      <c r="G247" s="88"/>
      <c r="H247" s="89"/>
      <c r="I247" s="95"/>
    </row>
    <row r="248" spans="1:9">
      <c r="A248" s="23">
        <v>2050803</v>
      </c>
      <c r="B248" s="90" t="s">
        <v>229</v>
      </c>
      <c r="C248" s="84">
        <v>168</v>
      </c>
      <c r="D248" s="84">
        <v>2050</v>
      </c>
      <c r="E248" s="85">
        <v>676</v>
      </c>
      <c r="F248" s="85">
        <v>627</v>
      </c>
      <c r="G248" s="88"/>
      <c r="H248" s="89"/>
      <c r="I248" s="95"/>
    </row>
    <row r="249" spans="1:9">
      <c r="A249" s="23">
        <v>2050899</v>
      </c>
      <c r="B249" s="90" t="s">
        <v>230</v>
      </c>
      <c r="C249" s="84">
        <v>54</v>
      </c>
      <c r="D249" s="84">
        <v>0</v>
      </c>
      <c r="E249" s="85">
        <v>0</v>
      </c>
      <c r="F249" s="85">
        <v>0</v>
      </c>
      <c r="G249" s="88"/>
      <c r="H249" s="89"/>
      <c r="I249" s="95"/>
    </row>
    <row r="250" spans="1:9">
      <c r="A250" s="23">
        <v>20509</v>
      </c>
      <c r="B250" s="83" t="s">
        <v>231</v>
      </c>
      <c r="C250" s="84">
        <v>6871</v>
      </c>
      <c r="D250" s="84">
        <v>8329</v>
      </c>
      <c r="E250" s="85">
        <v>7869</v>
      </c>
      <c r="F250" s="85">
        <v>11783</v>
      </c>
      <c r="G250" s="88"/>
      <c r="H250" s="89"/>
      <c r="I250" s="95"/>
    </row>
    <row r="251" spans="1:9">
      <c r="A251" s="23">
        <v>2050901</v>
      </c>
      <c r="B251" s="90" t="s">
        <v>232</v>
      </c>
      <c r="C251" s="84">
        <v>1077</v>
      </c>
      <c r="D251" s="84">
        <v>212</v>
      </c>
      <c r="E251" s="85">
        <v>212</v>
      </c>
      <c r="F251" s="85">
        <v>216</v>
      </c>
      <c r="G251" s="88"/>
      <c r="H251" s="89"/>
      <c r="I251" s="95"/>
    </row>
    <row r="252" spans="1:9">
      <c r="A252" s="23">
        <v>2050903</v>
      </c>
      <c r="B252" s="90" t="s">
        <v>233</v>
      </c>
      <c r="C252" s="84">
        <v>6</v>
      </c>
      <c r="D252" s="84">
        <v>0</v>
      </c>
      <c r="E252" s="85">
        <v>0</v>
      </c>
      <c r="F252" s="85">
        <v>6</v>
      </c>
      <c r="G252" s="88"/>
      <c r="H252" s="89"/>
      <c r="I252" s="95"/>
    </row>
    <row r="253" spans="1:9">
      <c r="A253" s="23">
        <v>2050999</v>
      </c>
      <c r="B253" s="90" t="s">
        <v>234</v>
      </c>
      <c r="C253" s="84">
        <v>5788</v>
      </c>
      <c r="D253" s="84">
        <v>8117</v>
      </c>
      <c r="E253" s="85">
        <v>7657</v>
      </c>
      <c r="F253" s="85">
        <v>11561</v>
      </c>
      <c r="G253" s="88"/>
      <c r="H253" s="89"/>
      <c r="I253" s="95"/>
    </row>
    <row r="254" spans="1:9">
      <c r="A254" s="23">
        <v>20599</v>
      </c>
      <c r="B254" s="83" t="s">
        <v>235</v>
      </c>
      <c r="C254" s="84">
        <v>1276</v>
      </c>
      <c r="D254" s="84">
        <v>2569</v>
      </c>
      <c r="E254" s="85">
        <v>932</v>
      </c>
      <c r="F254" s="85">
        <v>1402</v>
      </c>
      <c r="G254" s="88"/>
      <c r="H254" s="89"/>
      <c r="I254" s="95"/>
    </row>
    <row r="255" spans="1:9">
      <c r="A255" s="23">
        <v>2059999</v>
      </c>
      <c r="B255" s="90" t="s">
        <v>236</v>
      </c>
      <c r="C255" s="84">
        <v>1276</v>
      </c>
      <c r="D255" s="84">
        <v>2569</v>
      </c>
      <c r="E255" s="85">
        <v>932</v>
      </c>
      <c r="F255" s="85">
        <v>1402</v>
      </c>
      <c r="G255" s="88"/>
      <c r="H255" s="89"/>
      <c r="I255" s="95"/>
    </row>
    <row r="256" spans="1:9">
      <c r="A256" s="23">
        <v>206</v>
      </c>
      <c r="B256" s="83" t="s">
        <v>237</v>
      </c>
      <c r="C256" s="84">
        <v>33537</v>
      </c>
      <c r="D256" s="84">
        <v>30704.6409</v>
      </c>
      <c r="E256" s="85">
        <v>30806</v>
      </c>
      <c r="F256" s="85">
        <v>36863</v>
      </c>
      <c r="G256" s="86">
        <f>F256/C256-1</f>
        <v>0.0991740465754241</v>
      </c>
      <c r="H256" s="87">
        <f>F256/E256</f>
        <v>1.19661754203727</v>
      </c>
      <c r="I256" s="94" t="s">
        <v>238</v>
      </c>
    </row>
    <row r="257" spans="1:9">
      <c r="A257" s="23">
        <v>20601</v>
      </c>
      <c r="B257" s="83" t="s">
        <v>239</v>
      </c>
      <c r="C257" s="84">
        <v>371</v>
      </c>
      <c r="D257" s="84">
        <v>401.2789</v>
      </c>
      <c r="E257" s="85">
        <v>402</v>
      </c>
      <c r="F257" s="85">
        <v>405</v>
      </c>
      <c r="G257" s="88"/>
      <c r="H257" s="89"/>
      <c r="I257" s="95"/>
    </row>
    <row r="258" spans="1:9">
      <c r="A258" s="23">
        <v>2060101</v>
      </c>
      <c r="B258" s="90" t="s">
        <v>63</v>
      </c>
      <c r="C258" s="84">
        <v>221</v>
      </c>
      <c r="D258" s="84">
        <v>222.7737</v>
      </c>
      <c r="E258" s="85">
        <v>223</v>
      </c>
      <c r="F258" s="85">
        <v>244</v>
      </c>
      <c r="G258" s="88"/>
      <c r="H258" s="89"/>
      <c r="I258" s="95"/>
    </row>
    <row r="259" spans="1:9">
      <c r="A259" s="23">
        <v>2060199</v>
      </c>
      <c r="B259" s="90" t="s">
        <v>240</v>
      </c>
      <c r="C259" s="84">
        <v>150</v>
      </c>
      <c r="D259" s="84">
        <v>178.5052</v>
      </c>
      <c r="E259" s="85">
        <v>179</v>
      </c>
      <c r="F259" s="85">
        <v>161</v>
      </c>
      <c r="G259" s="88"/>
      <c r="H259" s="89"/>
      <c r="I259" s="95"/>
    </row>
    <row r="260" spans="1:9">
      <c r="A260" s="23">
        <v>20603</v>
      </c>
      <c r="B260" s="83" t="s">
        <v>241</v>
      </c>
      <c r="C260" s="84">
        <v>173</v>
      </c>
      <c r="D260" s="84">
        <v>160.8644</v>
      </c>
      <c r="E260" s="85">
        <v>161</v>
      </c>
      <c r="F260" s="85">
        <v>160</v>
      </c>
      <c r="G260" s="88"/>
      <c r="H260" s="89"/>
      <c r="I260" s="95"/>
    </row>
    <row r="261" spans="1:9">
      <c r="A261" s="23">
        <v>2060301</v>
      </c>
      <c r="B261" s="90" t="s">
        <v>242</v>
      </c>
      <c r="C261" s="84">
        <v>156</v>
      </c>
      <c r="D261" s="84">
        <v>141.3644</v>
      </c>
      <c r="E261" s="85">
        <v>141</v>
      </c>
      <c r="F261" s="85">
        <v>141</v>
      </c>
      <c r="G261" s="88"/>
      <c r="H261" s="89"/>
      <c r="I261" s="95"/>
    </row>
    <row r="262" spans="1:9">
      <c r="A262" s="23">
        <v>2060302</v>
      </c>
      <c r="B262" s="90" t="s">
        <v>243</v>
      </c>
      <c r="C262" s="84">
        <v>17</v>
      </c>
      <c r="D262" s="84">
        <v>19.5</v>
      </c>
      <c r="E262" s="85">
        <v>20</v>
      </c>
      <c r="F262" s="85">
        <v>19</v>
      </c>
      <c r="G262" s="88"/>
      <c r="H262" s="89"/>
      <c r="I262" s="95"/>
    </row>
    <row r="263" spans="1:9">
      <c r="A263" s="23">
        <v>20604</v>
      </c>
      <c r="B263" s="83" t="s">
        <v>244</v>
      </c>
      <c r="C263" s="84">
        <v>16030</v>
      </c>
      <c r="D263" s="84">
        <v>15255</v>
      </c>
      <c r="E263" s="85">
        <v>15255</v>
      </c>
      <c r="F263" s="85">
        <v>15394</v>
      </c>
      <c r="G263" s="88"/>
      <c r="H263" s="89"/>
      <c r="I263" s="95"/>
    </row>
    <row r="264" spans="1:9">
      <c r="A264" s="23">
        <v>2060402</v>
      </c>
      <c r="B264" s="90" t="s">
        <v>245</v>
      </c>
      <c r="C264" s="84">
        <v>2340</v>
      </c>
      <c r="D264" s="84">
        <v>0</v>
      </c>
      <c r="E264" s="85">
        <v>0</v>
      </c>
      <c r="F264" s="85">
        <v>139</v>
      </c>
      <c r="G264" s="88"/>
      <c r="H264" s="89"/>
      <c r="I264" s="95"/>
    </row>
    <row r="265" spans="1:9">
      <c r="A265" s="23">
        <v>2060499</v>
      </c>
      <c r="B265" s="90" t="s">
        <v>246</v>
      </c>
      <c r="C265" s="84">
        <v>13690</v>
      </c>
      <c r="D265" s="84">
        <v>15255</v>
      </c>
      <c r="E265" s="85">
        <v>15255</v>
      </c>
      <c r="F265" s="85">
        <v>15255</v>
      </c>
      <c r="G265" s="88"/>
      <c r="H265" s="89"/>
      <c r="I265" s="95"/>
    </row>
    <row r="266" spans="1:9">
      <c r="A266" s="23">
        <v>20605</v>
      </c>
      <c r="B266" s="83" t="s">
        <v>247</v>
      </c>
      <c r="C266" s="84">
        <v>748</v>
      </c>
      <c r="D266" s="84">
        <v>1950</v>
      </c>
      <c r="E266" s="85">
        <v>1950</v>
      </c>
      <c r="F266" s="85">
        <v>1950</v>
      </c>
      <c r="G266" s="88"/>
      <c r="H266" s="89"/>
      <c r="I266" s="95"/>
    </row>
    <row r="267" spans="1:9">
      <c r="A267" s="23">
        <v>2060502</v>
      </c>
      <c r="B267" s="90" t="s">
        <v>248</v>
      </c>
      <c r="C267" s="84">
        <v>10</v>
      </c>
      <c r="D267" s="84">
        <v>0</v>
      </c>
      <c r="E267" s="85">
        <v>0</v>
      </c>
      <c r="F267" s="85">
        <v>0</v>
      </c>
      <c r="G267" s="88"/>
      <c r="H267" s="89"/>
      <c r="I267" s="95"/>
    </row>
    <row r="268" spans="1:9">
      <c r="A268" s="23">
        <v>2060503</v>
      </c>
      <c r="B268" s="90" t="s">
        <v>249</v>
      </c>
      <c r="C268" s="84">
        <v>738</v>
      </c>
      <c r="D268" s="84">
        <v>1950</v>
      </c>
      <c r="E268" s="85">
        <v>1950</v>
      </c>
      <c r="F268" s="85">
        <v>1950</v>
      </c>
      <c r="G268" s="88"/>
      <c r="H268" s="89"/>
      <c r="I268" s="95"/>
    </row>
    <row r="269" spans="1:9">
      <c r="A269" s="23">
        <v>20607</v>
      </c>
      <c r="B269" s="83" t="s">
        <v>250</v>
      </c>
      <c r="C269" s="84">
        <v>450</v>
      </c>
      <c r="D269" s="84">
        <v>716.8976</v>
      </c>
      <c r="E269" s="85">
        <v>817</v>
      </c>
      <c r="F269" s="85">
        <v>780</v>
      </c>
      <c r="G269" s="88"/>
      <c r="H269" s="89"/>
      <c r="I269" s="95"/>
    </row>
    <row r="270" spans="1:9">
      <c r="A270" s="23">
        <v>2060701</v>
      </c>
      <c r="B270" s="90" t="s">
        <v>242</v>
      </c>
      <c r="C270" s="84">
        <v>153</v>
      </c>
      <c r="D270" s="84">
        <v>164.6776</v>
      </c>
      <c r="E270" s="85">
        <v>170</v>
      </c>
      <c r="F270" s="85">
        <v>191</v>
      </c>
      <c r="G270" s="88"/>
      <c r="H270" s="89"/>
      <c r="I270" s="95"/>
    </row>
    <row r="271" spans="1:9">
      <c r="A271" s="23">
        <v>2060702</v>
      </c>
      <c r="B271" s="90" t="s">
        <v>251</v>
      </c>
      <c r="C271" s="84">
        <v>73</v>
      </c>
      <c r="D271" s="84">
        <v>97</v>
      </c>
      <c r="E271" s="85">
        <v>97</v>
      </c>
      <c r="F271" s="85">
        <v>96</v>
      </c>
      <c r="G271" s="88"/>
      <c r="H271" s="89"/>
      <c r="I271" s="95"/>
    </row>
    <row r="272" spans="1:9">
      <c r="A272" s="23">
        <v>2060703</v>
      </c>
      <c r="B272" s="90" t="s">
        <v>252</v>
      </c>
      <c r="C272" s="84">
        <v>5</v>
      </c>
      <c r="D272" s="84">
        <v>7</v>
      </c>
      <c r="E272" s="85">
        <v>7</v>
      </c>
      <c r="F272" s="85">
        <v>7</v>
      </c>
      <c r="G272" s="88"/>
      <c r="H272" s="89"/>
      <c r="I272" s="95"/>
    </row>
    <row r="273" spans="1:9">
      <c r="A273" s="23">
        <v>2060704</v>
      </c>
      <c r="B273" s="90" t="s">
        <v>253</v>
      </c>
      <c r="C273" s="84">
        <v>4</v>
      </c>
      <c r="D273" s="84">
        <v>10</v>
      </c>
      <c r="E273" s="85">
        <v>10</v>
      </c>
      <c r="F273" s="85">
        <v>8</v>
      </c>
      <c r="G273" s="88"/>
      <c r="H273" s="89"/>
      <c r="I273" s="95"/>
    </row>
    <row r="274" spans="1:9">
      <c r="A274" s="23">
        <v>2060799</v>
      </c>
      <c r="B274" s="90" t="s">
        <v>254</v>
      </c>
      <c r="C274" s="84">
        <v>215</v>
      </c>
      <c r="D274" s="84">
        <v>438.22</v>
      </c>
      <c r="E274" s="85">
        <v>533</v>
      </c>
      <c r="F274" s="85">
        <v>478</v>
      </c>
      <c r="G274" s="88"/>
      <c r="H274" s="89"/>
      <c r="I274" s="95"/>
    </row>
    <row r="275" spans="1:9">
      <c r="A275" s="23">
        <v>20608</v>
      </c>
      <c r="B275" s="83" t="s">
        <v>255</v>
      </c>
      <c r="C275" s="84">
        <v>12</v>
      </c>
      <c r="D275" s="84">
        <v>15</v>
      </c>
      <c r="E275" s="85">
        <v>15</v>
      </c>
      <c r="F275" s="85">
        <v>5</v>
      </c>
      <c r="G275" s="88"/>
      <c r="H275" s="89"/>
      <c r="I275" s="95"/>
    </row>
    <row r="276" spans="1:9">
      <c r="A276" s="23">
        <v>2060899</v>
      </c>
      <c r="B276" s="90" t="s">
        <v>256</v>
      </c>
      <c r="C276" s="84">
        <v>12</v>
      </c>
      <c r="D276" s="84">
        <v>15</v>
      </c>
      <c r="E276" s="85">
        <v>15</v>
      </c>
      <c r="F276" s="85">
        <v>5</v>
      </c>
      <c r="G276" s="88"/>
      <c r="H276" s="89"/>
      <c r="I276" s="95"/>
    </row>
    <row r="277" spans="1:9">
      <c r="A277" s="23">
        <v>20699</v>
      </c>
      <c r="B277" s="83" t="s">
        <v>257</v>
      </c>
      <c r="C277" s="84">
        <v>15753</v>
      </c>
      <c r="D277" s="84">
        <v>12205.6</v>
      </c>
      <c r="E277" s="85">
        <v>12206</v>
      </c>
      <c r="F277" s="85">
        <v>18169</v>
      </c>
      <c r="G277" s="88"/>
      <c r="H277" s="89"/>
      <c r="I277" s="95"/>
    </row>
    <row r="278" spans="1:9">
      <c r="A278" s="23">
        <v>2069901</v>
      </c>
      <c r="B278" s="90" t="s">
        <v>258</v>
      </c>
      <c r="C278" s="84">
        <v>135</v>
      </c>
      <c r="D278" s="84">
        <v>0</v>
      </c>
      <c r="E278" s="85">
        <v>0</v>
      </c>
      <c r="F278" s="85">
        <v>0</v>
      </c>
      <c r="G278" s="88"/>
      <c r="H278" s="89"/>
      <c r="I278" s="95"/>
    </row>
    <row r="279" spans="1:9">
      <c r="A279" s="23">
        <v>2069999</v>
      </c>
      <c r="B279" s="90" t="s">
        <v>259</v>
      </c>
      <c r="C279" s="84">
        <v>15618</v>
      </c>
      <c r="D279" s="84">
        <v>12205.6</v>
      </c>
      <c r="E279" s="85">
        <v>12206</v>
      </c>
      <c r="F279" s="85">
        <v>18169</v>
      </c>
      <c r="G279" s="88"/>
      <c r="H279" s="89"/>
      <c r="I279" s="95"/>
    </row>
    <row r="280" spans="1:9">
      <c r="A280" s="23">
        <v>207</v>
      </c>
      <c r="B280" s="83" t="s">
        <v>260</v>
      </c>
      <c r="C280" s="84">
        <v>8354</v>
      </c>
      <c r="D280" s="84">
        <v>13617.45072</v>
      </c>
      <c r="E280" s="85">
        <v>12423</v>
      </c>
      <c r="F280" s="85">
        <v>9157</v>
      </c>
      <c r="G280" s="86">
        <f>F280/C280-1</f>
        <v>0.0961216183864018</v>
      </c>
      <c r="H280" s="87">
        <f>F280/E280</f>
        <v>0.737100539322225</v>
      </c>
      <c r="I280" s="94" t="s">
        <v>238</v>
      </c>
    </row>
    <row r="281" spans="1:9">
      <c r="A281" s="23">
        <v>20701</v>
      </c>
      <c r="B281" s="83" t="s">
        <v>261</v>
      </c>
      <c r="C281" s="84">
        <v>4244</v>
      </c>
      <c r="D281" s="84">
        <v>8562.43852</v>
      </c>
      <c r="E281" s="85">
        <v>6835</v>
      </c>
      <c r="F281" s="85">
        <v>5578</v>
      </c>
      <c r="G281" s="88"/>
      <c r="H281" s="89"/>
      <c r="I281" s="96"/>
    </row>
    <row r="282" spans="1:9">
      <c r="A282" s="23">
        <v>2070101</v>
      </c>
      <c r="B282" s="90" t="s">
        <v>63</v>
      </c>
      <c r="C282" s="84">
        <v>808</v>
      </c>
      <c r="D282" s="84">
        <v>1161.471</v>
      </c>
      <c r="E282" s="85">
        <v>1211</v>
      </c>
      <c r="F282" s="85">
        <v>1192</v>
      </c>
      <c r="G282" s="88"/>
      <c r="H282" s="89"/>
      <c r="I282" s="96"/>
    </row>
    <row r="283" spans="1:9">
      <c r="A283" s="23">
        <v>2070102</v>
      </c>
      <c r="B283" s="90" t="s">
        <v>64</v>
      </c>
      <c r="C283" s="84">
        <v>25</v>
      </c>
      <c r="D283" s="84">
        <v>13</v>
      </c>
      <c r="E283" s="85">
        <v>13</v>
      </c>
      <c r="F283" s="85">
        <v>9</v>
      </c>
      <c r="G283" s="88"/>
      <c r="H283" s="89"/>
      <c r="I283" s="96"/>
    </row>
    <row r="284" spans="1:9">
      <c r="A284" s="23">
        <v>2070104</v>
      </c>
      <c r="B284" s="90" t="s">
        <v>262</v>
      </c>
      <c r="C284" s="84">
        <v>343</v>
      </c>
      <c r="D284" s="84">
        <v>351.6024</v>
      </c>
      <c r="E284" s="85">
        <v>352</v>
      </c>
      <c r="F284" s="85">
        <v>387</v>
      </c>
      <c r="G284" s="88"/>
      <c r="H284" s="89"/>
      <c r="I284" s="96"/>
    </row>
    <row r="285" spans="1:9">
      <c r="A285" s="23">
        <v>2070106</v>
      </c>
      <c r="B285" s="90" t="s">
        <v>263</v>
      </c>
      <c r="C285" s="84">
        <v>376</v>
      </c>
      <c r="D285" s="84">
        <v>267.3504</v>
      </c>
      <c r="E285" s="85">
        <v>267</v>
      </c>
      <c r="F285" s="85">
        <v>0</v>
      </c>
      <c r="G285" s="88"/>
      <c r="H285" s="89"/>
      <c r="I285" s="96"/>
    </row>
    <row r="286" spans="1:9">
      <c r="A286" s="23">
        <v>2070107</v>
      </c>
      <c r="B286" s="90" t="s">
        <v>264</v>
      </c>
      <c r="C286" s="84">
        <v>561</v>
      </c>
      <c r="D286" s="84">
        <v>530.144</v>
      </c>
      <c r="E286" s="85">
        <v>604</v>
      </c>
      <c r="F286" s="85">
        <v>0</v>
      </c>
      <c r="G286" s="88"/>
      <c r="H286" s="89"/>
      <c r="I286" s="96"/>
    </row>
    <row r="287" spans="1:9">
      <c r="A287" s="23">
        <v>2070108</v>
      </c>
      <c r="B287" s="90" t="s">
        <v>265</v>
      </c>
      <c r="C287" s="84">
        <v>53</v>
      </c>
      <c r="D287" s="84">
        <v>500</v>
      </c>
      <c r="E287" s="85">
        <v>500</v>
      </c>
      <c r="F287" s="85">
        <v>359</v>
      </c>
      <c r="G287" s="88"/>
      <c r="H287" s="89"/>
      <c r="I287" s="96"/>
    </row>
    <row r="288" spans="1:9">
      <c r="A288" s="23">
        <v>2070109</v>
      </c>
      <c r="B288" s="90" t="s">
        <v>266</v>
      </c>
      <c r="C288" s="84">
        <v>1326</v>
      </c>
      <c r="D288" s="84">
        <v>2747.85592</v>
      </c>
      <c r="E288" s="85">
        <v>1524</v>
      </c>
      <c r="F288" s="85">
        <v>1343</v>
      </c>
      <c r="G288" s="88"/>
      <c r="H288" s="89"/>
      <c r="I288" s="96"/>
    </row>
    <row r="289" spans="1:9">
      <c r="A289" s="23">
        <v>2070110</v>
      </c>
      <c r="B289" s="90" t="s">
        <v>267</v>
      </c>
      <c r="C289" s="84">
        <v>15</v>
      </c>
      <c r="D289" s="84">
        <v>0</v>
      </c>
      <c r="E289" s="85">
        <v>0</v>
      </c>
      <c r="F289" s="85">
        <v>0</v>
      </c>
      <c r="G289" s="88"/>
      <c r="H289" s="89"/>
      <c r="I289" s="96"/>
    </row>
    <row r="290" spans="1:9">
      <c r="A290" s="23">
        <v>2070111</v>
      </c>
      <c r="B290" s="90" t="s">
        <v>268</v>
      </c>
      <c r="C290" s="84">
        <v>231</v>
      </c>
      <c r="D290" s="84">
        <v>105.5</v>
      </c>
      <c r="E290" s="85">
        <v>256</v>
      </c>
      <c r="F290" s="85">
        <v>223</v>
      </c>
      <c r="G290" s="88"/>
      <c r="H290" s="89"/>
      <c r="I290" s="96"/>
    </row>
    <row r="291" spans="1:9">
      <c r="A291" s="23">
        <v>2070112</v>
      </c>
      <c r="B291" s="90" t="s">
        <v>269</v>
      </c>
      <c r="C291" s="84">
        <v>10</v>
      </c>
      <c r="D291" s="84">
        <v>12.6</v>
      </c>
      <c r="E291" s="85">
        <v>13</v>
      </c>
      <c r="F291" s="85">
        <v>12</v>
      </c>
      <c r="G291" s="88"/>
      <c r="H291" s="89"/>
      <c r="I291" s="96"/>
    </row>
    <row r="292" spans="1:9">
      <c r="A292" s="23">
        <v>2070113</v>
      </c>
      <c r="B292" s="90" t="s">
        <v>270</v>
      </c>
      <c r="C292" s="84">
        <v>0</v>
      </c>
      <c r="D292" s="84">
        <v>572</v>
      </c>
      <c r="E292" s="85">
        <v>572</v>
      </c>
      <c r="F292" s="85">
        <v>461</v>
      </c>
      <c r="G292" s="88"/>
      <c r="H292" s="89"/>
      <c r="I292" s="96"/>
    </row>
    <row r="293" spans="1:9">
      <c r="A293" s="23">
        <v>2070199</v>
      </c>
      <c r="B293" s="90" t="s">
        <v>271</v>
      </c>
      <c r="C293" s="84">
        <v>498</v>
      </c>
      <c r="D293" s="84">
        <v>2300.9148</v>
      </c>
      <c r="E293" s="85">
        <v>1523</v>
      </c>
      <c r="F293" s="85">
        <v>1593</v>
      </c>
      <c r="G293" s="88"/>
      <c r="H293" s="89"/>
      <c r="I293" s="96"/>
    </row>
    <row r="294" spans="1:9">
      <c r="A294" s="23">
        <v>20702</v>
      </c>
      <c r="B294" s="83" t="s">
        <v>272</v>
      </c>
      <c r="C294" s="84">
        <v>1790</v>
      </c>
      <c r="D294" s="84">
        <v>1385.4332</v>
      </c>
      <c r="E294" s="85">
        <v>1394</v>
      </c>
      <c r="F294" s="85">
        <v>1414</v>
      </c>
      <c r="G294" s="88"/>
      <c r="H294" s="89"/>
      <c r="I294" s="96"/>
    </row>
    <row r="295" spans="1:9">
      <c r="A295" s="23">
        <v>2070204</v>
      </c>
      <c r="B295" s="90" t="s">
        <v>273</v>
      </c>
      <c r="C295" s="84">
        <v>211</v>
      </c>
      <c r="D295" s="84">
        <v>28.4</v>
      </c>
      <c r="E295" s="85">
        <v>28</v>
      </c>
      <c r="F295" s="85">
        <v>184</v>
      </c>
      <c r="G295" s="88"/>
      <c r="H295" s="89"/>
      <c r="I295" s="96"/>
    </row>
    <row r="296" spans="1:9">
      <c r="A296" s="23">
        <v>2070205</v>
      </c>
      <c r="B296" s="90" t="s">
        <v>274</v>
      </c>
      <c r="C296" s="84">
        <v>799</v>
      </c>
      <c r="D296" s="84">
        <v>1087.6742</v>
      </c>
      <c r="E296" s="85">
        <v>1088</v>
      </c>
      <c r="F296" s="85">
        <v>945</v>
      </c>
      <c r="G296" s="88"/>
      <c r="H296" s="89"/>
      <c r="I296" s="96"/>
    </row>
    <row r="297" spans="1:9">
      <c r="A297" s="23">
        <v>2070206</v>
      </c>
      <c r="B297" s="90" t="s">
        <v>275</v>
      </c>
      <c r="C297" s="84">
        <v>500</v>
      </c>
      <c r="D297" s="84">
        <v>0</v>
      </c>
      <c r="E297" s="85">
        <v>0</v>
      </c>
      <c r="F297" s="85">
        <v>0</v>
      </c>
      <c r="G297" s="88"/>
      <c r="H297" s="89"/>
      <c r="I297" s="96"/>
    </row>
    <row r="298" spans="1:9">
      <c r="A298" s="23">
        <v>2070299</v>
      </c>
      <c r="B298" s="90" t="s">
        <v>276</v>
      </c>
      <c r="C298" s="84">
        <v>280</v>
      </c>
      <c r="D298" s="84">
        <v>269.359</v>
      </c>
      <c r="E298" s="85">
        <v>278</v>
      </c>
      <c r="F298" s="85">
        <v>285</v>
      </c>
      <c r="G298" s="88"/>
      <c r="H298" s="89"/>
      <c r="I298" s="96"/>
    </row>
    <row r="299" spans="1:9">
      <c r="A299" s="23">
        <v>20703</v>
      </c>
      <c r="B299" s="83" t="s">
        <v>277</v>
      </c>
      <c r="C299" s="84">
        <v>251</v>
      </c>
      <c r="D299" s="84">
        <v>243.2924</v>
      </c>
      <c r="E299" s="85">
        <v>243</v>
      </c>
      <c r="F299" s="85">
        <v>237</v>
      </c>
      <c r="G299" s="88"/>
      <c r="H299" s="89"/>
      <c r="I299" s="96"/>
    </row>
    <row r="300" spans="1:9">
      <c r="A300" s="23">
        <v>2070301</v>
      </c>
      <c r="B300" s="90" t="s">
        <v>63</v>
      </c>
      <c r="C300" s="84">
        <v>141</v>
      </c>
      <c r="D300" s="84">
        <v>145.9512</v>
      </c>
      <c r="E300" s="85">
        <v>146</v>
      </c>
      <c r="F300" s="85">
        <v>141</v>
      </c>
      <c r="G300" s="88"/>
      <c r="H300" s="89"/>
      <c r="I300" s="96"/>
    </row>
    <row r="301" spans="1:9">
      <c r="A301" s="23">
        <v>2070302</v>
      </c>
      <c r="B301" s="90" t="s">
        <v>64</v>
      </c>
      <c r="C301" s="84">
        <v>29</v>
      </c>
      <c r="D301" s="84">
        <v>6.2</v>
      </c>
      <c r="E301" s="85">
        <v>6</v>
      </c>
      <c r="F301" s="85">
        <v>5</v>
      </c>
      <c r="G301" s="88"/>
      <c r="H301" s="89"/>
      <c r="I301" s="96"/>
    </row>
    <row r="302" spans="1:9">
      <c r="A302" s="23">
        <v>2070399</v>
      </c>
      <c r="B302" s="90" t="s">
        <v>278</v>
      </c>
      <c r="C302" s="84">
        <v>81</v>
      </c>
      <c r="D302" s="84">
        <v>91.1412</v>
      </c>
      <c r="E302" s="85">
        <v>91</v>
      </c>
      <c r="F302" s="85">
        <v>91</v>
      </c>
      <c r="G302" s="88"/>
      <c r="H302" s="89"/>
      <c r="I302" s="96"/>
    </row>
    <row r="303" spans="1:9">
      <c r="A303" s="23">
        <v>20704</v>
      </c>
      <c r="B303" s="83" t="s">
        <v>279</v>
      </c>
      <c r="C303" s="84">
        <v>541</v>
      </c>
      <c r="D303" s="84">
        <v>0</v>
      </c>
      <c r="E303" s="85"/>
      <c r="F303" s="85"/>
      <c r="G303" s="88"/>
      <c r="H303" s="89"/>
      <c r="I303" s="96"/>
    </row>
    <row r="304" spans="1:9">
      <c r="A304" s="23">
        <v>2070401</v>
      </c>
      <c r="B304" s="90" t="s">
        <v>63</v>
      </c>
      <c r="C304" s="84">
        <v>119</v>
      </c>
      <c r="D304" s="84">
        <v>0</v>
      </c>
      <c r="E304" s="85">
        <v>0</v>
      </c>
      <c r="F304" s="85"/>
      <c r="G304" s="88"/>
      <c r="H304" s="89"/>
      <c r="I304" s="96"/>
    </row>
    <row r="305" spans="1:9">
      <c r="A305" s="23">
        <v>2070405</v>
      </c>
      <c r="B305" s="90" t="s">
        <v>280</v>
      </c>
      <c r="C305" s="84">
        <v>55</v>
      </c>
      <c r="D305" s="84">
        <v>0</v>
      </c>
      <c r="E305" s="85">
        <v>0</v>
      </c>
      <c r="F305" s="85"/>
      <c r="G305" s="88"/>
      <c r="H305" s="89"/>
      <c r="I305" s="96"/>
    </row>
    <row r="306" spans="1:9">
      <c r="A306" s="23">
        <v>2070406</v>
      </c>
      <c r="B306" s="90" t="s">
        <v>281</v>
      </c>
      <c r="C306" s="84">
        <v>311</v>
      </c>
      <c r="D306" s="84">
        <v>0</v>
      </c>
      <c r="E306" s="85">
        <v>0</v>
      </c>
      <c r="F306" s="85"/>
      <c r="G306" s="88"/>
      <c r="H306" s="89"/>
      <c r="I306" s="96"/>
    </row>
    <row r="307" spans="1:9">
      <c r="A307" s="23">
        <v>2070499</v>
      </c>
      <c r="B307" s="90" t="s">
        <v>282</v>
      </c>
      <c r="C307" s="84">
        <v>56</v>
      </c>
      <c r="D307" s="84">
        <v>0</v>
      </c>
      <c r="E307" s="85">
        <v>0</v>
      </c>
      <c r="F307" s="85"/>
      <c r="G307" s="88"/>
      <c r="H307" s="89"/>
      <c r="I307" s="96"/>
    </row>
    <row r="308" spans="1:9">
      <c r="A308" s="23">
        <v>20706</v>
      </c>
      <c r="B308" s="83" t="s">
        <v>283</v>
      </c>
      <c r="C308" s="84">
        <v>0</v>
      </c>
      <c r="D308" s="84">
        <v>701.766</v>
      </c>
      <c r="E308" s="85">
        <v>702</v>
      </c>
      <c r="F308" s="85">
        <v>0</v>
      </c>
      <c r="G308" s="88"/>
      <c r="H308" s="89"/>
      <c r="I308" s="96"/>
    </row>
    <row r="309" spans="1:9">
      <c r="A309" s="23">
        <v>2070607</v>
      </c>
      <c r="B309" s="90" t="s">
        <v>281</v>
      </c>
      <c r="C309" s="84">
        <v>0</v>
      </c>
      <c r="D309" s="84">
        <v>701.766</v>
      </c>
      <c r="E309" s="85">
        <v>702</v>
      </c>
      <c r="F309" s="85">
        <v>0</v>
      </c>
      <c r="G309" s="88"/>
      <c r="H309" s="89"/>
      <c r="I309" s="96"/>
    </row>
    <row r="310" spans="1:9">
      <c r="A310" s="23">
        <v>20708</v>
      </c>
      <c r="B310" s="83" t="s">
        <v>284</v>
      </c>
      <c r="C310" s="84">
        <v>0</v>
      </c>
      <c r="D310" s="84">
        <v>165.7706</v>
      </c>
      <c r="E310" s="85">
        <v>232</v>
      </c>
      <c r="F310" s="85">
        <v>235</v>
      </c>
      <c r="G310" s="88"/>
      <c r="H310" s="89"/>
      <c r="I310" s="96"/>
    </row>
    <row r="311" spans="1:9">
      <c r="A311" s="23">
        <v>2070801</v>
      </c>
      <c r="B311" s="90" t="s">
        <v>63</v>
      </c>
      <c r="C311" s="84">
        <v>0</v>
      </c>
      <c r="D311" s="84">
        <v>124.2638</v>
      </c>
      <c r="E311" s="85">
        <v>124</v>
      </c>
      <c r="F311" s="85">
        <v>124</v>
      </c>
      <c r="G311" s="88"/>
      <c r="H311" s="89"/>
      <c r="I311" s="96"/>
    </row>
    <row r="312" spans="1:9">
      <c r="A312" s="23">
        <v>2070899</v>
      </c>
      <c r="B312" s="90" t="s">
        <v>285</v>
      </c>
      <c r="C312" s="84">
        <v>0</v>
      </c>
      <c r="D312" s="84">
        <v>41.5068</v>
      </c>
      <c r="E312" s="85">
        <v>108</v>
      </c>
      <c r="F312" s="85">
        <v>111</v>
      </c>
      <c r="G312" s="88"/>
      <c r="H312" s="89"/>
      <c r="I312" s="96"/>
    </row>
    <row r="313" spans="1:9">
      <c r="A313" s="23">
        <v>20799</v>
      </c>
      <c r="B313" s="83" t="s">
        <v>286</v>
      </c>
      <c r="C313" s="84">
        <v>1528</v>
      </c>
      <c r="D313" s="84">
        <v>2558.75</v>
      </c>
      <c r="E313" s="85">
        <v>3017</v>
      </c>
      <c r="F313" s="85">
        <v>1693</v>
      </c>
      <c r="G313" s="88"/>
      <c r="H313" s="89"/>
      <c r="I313" s="96"/>
    </row>
    <row r="314" spans="1:9">
      <c r="A314" s="23">
        <v>2079903</v>
      </c>
      <c r="B314" s="90" t="s">
        <v>287</v>
      </c>
      <c r="C314" s="84">
        <v>544</v>
      </c>
      <c r="D314" s="84">
        <v>1000</v>
      </c>
      <c r="E314" s="85">
        <v>1400</v>
      </c>
      <c r="F314" s="85">
        <v>400</v>
      </c>
      <c r="G314" s="88"/>
      <c r="H314" s="89"/>
      <c r="I314" s="96"/>
    </row>
    <row r="315" spans="1:9">
      <c r="A315" s="23">
        <v>2079999</v>
      </c>
      <c r="B315" s="90" t="s">
        <v>288</v>
      </c>
      <c r="C315" s="84">
        <v>984</v>
      </c>
      <c r="D315" s="84">
        <v>1558.75</v>
      </c>
      <c r="E315" s="85">
        <v>1617</v>
      </c>
      <c r="F315" s="85">
        <v>987</v>
      </c>
      <c r="G315" s="88"/>
      <c r="H315" s="89"/>
      <c r="I315" s="96"/>
    </row>
    <row r="316" spans="1:9">
      <c r="A316" s="23">
        <v>208</v>
      </c>
      <c r="B316" s="83" t="s">
        <v>289</v>
      </c>
      <c r="C316" s="84">
        <v>103109</v>
      </c>
      <c r="D316" s="84">
        <v>111944.010337</v>
      </c>
      <c r="E316" s="85">
        <v>114205</v>
      </c>
      <c r="F316" s="85">
        <v>110946</v>
      </c>
      <c r="G316" s="86">
        <f>F316/C316-1</f>
        <v>0.0760069441076918</v>
      </c>
      <c r="H316" s="87">
        <f>F316/E316</f>
        <v>0.971463596164791</v>
      </c>
      <c r="I316" s="96"/>
    </row>
    <row r="317" spans="1:9">
      <c r="A317" s="23">
        <v>20801</v>
      </c>
      <c r="B317" s="83" t="s">
        <v>290</v>
      </c>
      <c r="C317" s="84">
        <v>6391</v>
      </c>
      <c r="D317" s="84">
        <v>6448.561349</v>
      </c>
      <c r="E317" s="85">
        <v>6498</v>
      </c>
      <c r="F317" s="85">
        <v>5919</v>
      </c>
      <c r="G317" s="88"/>
      <c r="H317" s="89"/>
      <c r="I317" s="96"/>
    </row>
    <row r="318" spans="1:9">
      <c r="A318" s="23">
        <v>2080101</v>
      </c>
      <c r="B318" s="90" t="s">
        <v>63</v>
      </c>
      <c r="C318" s="84">
        <v>3080</v>
      </c>
      <c r="D318" s="84">
        <v>3698.246173</v>
      </c>
      <c r="E318" s="85">
        <v>3785</v>
      </c>
      <c r="F318" s="85">
        <v>3428</v>
      </c>
      <c r="G318" s="88"/>
      <c r="H318" s="89"/>
      <c r="I318" s="96"/>
    </row>
    <row r="319" spans="1:9">
      <c r="A319" s="23">
        <v>2080102</v>
      </c>
      <c r="B319" s="90" t="s">
        <v>64</v>
      </c>
      <c r="C319" s="84">
        <v>10</v>
      </c>
      <c r="D319" s="84">
        <v>3.7</v>
      </c>
      <c r="E319" s="85">
        <v>4</v>
      </c>
      <c r="F319" s="85">
        <v>2</v>
      </c>
      <c r="G319" s="88"/>
      <c r="H319" s="89"/>
      <c r="I319" s="96"/>
    </row>
    <row r="320" spans="1:9">
      <c r="A320" s="23">
        <v>2080104</v>
      </c>
      <c r="B320" s="90" t="s">
        <v>291</v>
      </c>
      <c r="C320" s="84">
        <v>42</v>
      </c>
      <c r="D320" s="84">
        <v>150</v>
      </c>
      <c r="E320" s="85">
        <v>70</v>
      </c>
      <c r="F320" s="85">
        <v>58</v>
      </c>
      <c r="G320" s="88"/>
      <c r="H320" s="89"/>
      <c r="I320" s="96"/>
    </row>
    <row r="321" spans="1:9">
      <c r="A321" s="23">
        <v>2080105</v>
      </c>
      <c r="B321" s="90" t="s">
        <v>292</v>
      </c>
      <c r="C321" s="84">
        <v>39</v>
      </c>
      <c r="D321" s="84">
        <v>33.8</v>
      </c>
      <c r="E321" s="85">
        <v>34</v>
      </c>
      <c r="F321" s="85">
        <v>28</v>
      </c>
      <c r="G321" s="88"/>
      <c r="H321" s="89"/>
      <c r="I321" s="96"/>
    </row>
    <row r="322" spans="1:9">
      <c r="A322" s="23">
        <v>2080106</v>
      </c>
      <c r="B322" s="90" t="s">
        <v>293</v>
      </c>
      <c r="C322" s="84">
        <v>24</v>
      </c>
      <c r="D322" s="84">
        <v>36.02</v>
      </c>
      <c r="E322" s="85">
        <v>51</v>
      </c>
      <c r="F322" s="85">
        <v>36</v>
      </c>
      <c r="G322" s="88"/>
      <c r="H322" s="89"/>
      <c r="I322" s="96"/>
    </row>
    <row r="323" spans="1:9">
      <c r="A323" s="23">
        <v>2080107</v>
      </c>
      <c r="B323" s="90" t="s">
        <v>294</v>
      </c>
      <c r="C323" s="84">
        <v>27</v>
      </c>
      <c r="D323" s="84">
        <v>36</v>
      </c>
      <c r="E323" s="85">
        <v>36</v>
      </c>
      <c r="F323" s="85">
        <v>28</v>
      </c>
      <c r="G323" s="88"/>
      <c r="H323" s="89"/>
      <c r="I323" s="96"/>
    </row>
    <row r="324" spans="1:9">
      <c r="A324" s="23">
        <v>2080108</v>
      </c>
      <c r="B324" s="90" t="s">
        <v>95</v>
      </c>
      <c r="C324" s="84">
        <v>263</v>
      </c>
      <c r="D324" s="84">
        <v>150.3512</v>
      </c>
      <c r="E324" s="85">
        <v>180</v>
      </c>
      <c r="F324" s="85">
        <v>142</v>
      </c>
      <c r="G324" s="88"/>
      <c r="H324" s="89"/>
      <c r="I324" s="96"/>
    </row>
    <row r="325" spans="1:9">
      <c r="A325" s="23">
        <v>2080109</v>
      </c>
      <c r="B325" s="90" t="s">
        <v>295</v>
      </c>
      <c r="C325" s="84">
        <v>1026</v>
      </c>
      <c r="D325" s="84">
        <v>992.7</v>
      </c>
      <c r="E325" s="85">
        <v>988</v>
      </c>
      <c r="F325" s="85">
        <v>941</v>
      </c>
      <c r="G325" s="88"/>
      <c r="H325" s="89"/>
      <c r="I325" s="96"/>
    </row>
    <row r="326" spans="1:9">
      <c r="A326" s="23">
        <v>2080110</v>
      </c>
      <c r="B326" s="90" t="s">
        <v>296</v>
      </c>
      <c r="C326" s="84">
        <v>118</v>
      </c>
      <c r="D326" s="84">
        <v>111</v>
      </c>
      <c r="E326" s="85">
        <v>111</v>
      </c>
      <c r="F326" s="85">
        <v>95</v>
      </c>
      <c r="G326" s="88"/>
      <c r="H326" s="89"/>
      <c r="I326" s="96"/>
    </row>
    <row r="327" spans="1:9">
      <c r="A327" s="23">
        <v>2080111</v>
      </c>
      <c r="B327" s="90" t="s">
        <v>297</v>
      </c>
      <c r="C327" s="84">
        <v>30</v>
      </c>
      <c r="D327" s="84">
        <v>31.26</v>
      </c>
      <c r="E327" s="85">
        <v>31</v>
      </c>
      <c r="F327" s="85">
        <v>30</v>
      </c>
      <c r="G327" s="88"/>
      <c r="H327" s="89"/>
      <c r="I327" s="96"/>
    </row>
    <row r="328" spans="1:9">
      <c r="A328" s="23">
        <v>2080199</v>
      </c>
      <c r="B328" s="90" t="s">
        <v>298</v>
      </c>
      <c r="C328" s="84">
        <v>1733</v>
      </c>
      <c r="D328" s="84">
        <v>1205.483976</v>
      </c>
      <c r="E328" s="85">
        <v>1208</v>
      </c>
      <c r="F328" s="85">
        <v>1131</v>
      </c>
      <c r="G328" s="88"/>
      <c r="H328" s="89"/>
      <c r="I328" s="96"/>
    </row>
    <row r="329" spans="1:9">
      <c r="A329" s="23">
        <v>20802</v>
      </c>
      <c r="B329" s="83" t="s">
        <v>299</v>
      </c>
      <c r="C329" s="84">
        <v>2608</v>
      </c>
      <c r="D329" s="84">
        <v>1809.7533</v>
      </c>
      <c r="E329" s="85">
        <v>3172</v>
      </c>
      <c r="F329" s="85">
        <v>3044</v>
      </c>
      <c r="G329" s="88"/>
      <c r="H329" s="89"/>
      <c r="I329" s="96"/>
    </row>
    <row r="330" spans="1:9">
      <c r="A330" s="23">
        <v>2080201</v>
      </c>
      <c r="B330" s="90" t="s">
        <v>63</v>
      </c>
      <c r="C330" s="84">
        <v>567</v>
      </c>
      <c r="D330" s="84">
        <v>557.0065</v>
      </c>
      <c r="E330" s="85">
        <v>557</v>
      </c>
      <c r="F330" s="85">
        <v>557</v>
      </c>
      <c r="G330" s="88"/>
      <c r="H330" s="89"/>
      <c r="I330" s="96"/>
    </row>
    <row r="331" spans="1:9">
      <c r="A331" s="23">
        <v>2080204</v>
      </c>
      <c r="B331" s="90" t="s">
        <v>300</v>
      </c>
      <c r="C331" s="84">
        <v>179</v>
      </c>
      <c r="D331" s="84">
        <v>0</v>
      </c>
      <c r="E331" s="85">
        <v>0</v>
      </c>
      <c r="F331" s="85"/>
      <c r="G331" s="88"/>
      <c r="H331" s="89"/>
      <c r="I331" s="96"/>
    </row>
    <row r="332" spans="1:9">
      <c r="A332" s="23">
        <v>2080205</v>
      </c>
      <c r="B332" s="90" t="s">
        <v>301</v>
      </c>
      <c r="C332" s="84">
        <v>111</v>
      </c>
      <c r="D332" s="84">
        <v>0</v>
      </c>
      <c r="E332" s="85">
        <v>0</v>
      </c>
      <c r="F332" s="85"/>
      <c r="G332" s="88"/>
      <c r="H332" s="89"/>
      <c r="I332" s="96"/>
    </row>
    <row r="333" spans="1:9">
      <c r="A333" s="23">
        <v>2080206</v>
      </c>
      <c r="B333" s="90" t="s">
        <v>302</v>
      </c>
      <c r="C333" s="84">
        <v>8</v>
      </c>
      <c r="D333" s="84">
        <v>30</v>
      </c>
      <c r="E333" s="85">
        <v>30</v>
      </c>
      <c r="F333" s="85">
        <v>14</v>
      </c>
      <c r="G333" s="88"/>
      <c r="H333" s="89"/>
      <c r="I333" s="96"/>
    </row>
    <row r="334" spans="1:9">
      <c r="A334" s="23">
        <v>2080207</v>
      </c>
      <c r="B334" s="90" t="s">
        <v>303</v>
      </c>
      <c r="C334" s="84">
        <v>96</v>
      </c>
      <c r="D334" s="84">
        <v>118.6896</v>
      </c>
      <c r="E334" s="85">
        <v>119</v>
      </c>
      <c r="F334" s="85">
        <v>109</v>
      </c>
      <c r="G334" s="88"/>
      <c r="H334" s="89"/>
      <c r="I334" s="96"/>
    </row>
    <row r="335" spans="1:9">
      <c r="A335" s="23">
        <v>2080208</v>
      </c>
      <c r="B335" s="90" t="s">
        <v>304</v>
      </c>
      <c r="C335" s="84">
        <v>3</v>
      </c>
      <c r="D335" s="84">
        <v>110</v>
      </c>
      <c r="E335" s="85">
        <v>110</v>
      </c>
      <c r="F335" s="85">
        <v>99</v>
      </c>
      <c r="G335" s="88"/>
      <c r="H335" s="89"/>
      <c r="I335" s="96"/>
    </row>
    <row r="336" spans="1:9">
      <c r="A336" s="23">
        <v>2080299</v>
      </c>
      <c r="B336" s="90" t="s">
        <v>305</v>
      </c>
      <c r="C336" s="84">
        <v>1644</v>
      </c>
      <c r="D336" s="84">
        <v>994.0572</v>
      </c>
      <c r="E336" s="85">
        <v>2356</v>
      </c>
      <c r="F336" s="85">
        <v>2265</v>
      </c>
      <c r="G336" s="88"/>
      <c r="H336" s="89"/>
      <c r="I336" s="96"/>
    </row>
    <row r="337" spans="1:9">
      <c r="A337" s="23">
        <v>20805</v>
      </c>
      <c r="B337" s="83" t="s">
        <v>306</v>
      </c>
      <c r="C337" s="84">
        <v>37733</v>
      </c>
      <c r="D337" s="84">
        <v>39273.000488</v>
      </c>
      <c r="E337" s="85">
        <v>39500</v>
      </c>
      <c r="F337" s="85">
        <v>36408</v>
      </c>
      <c r="G337" s="88"/>
      <c r="H337" s="89"/>
      <c r="I337" s="96"/>
    </row>
    <row r="338" spans="1:9">
      <c r="A338" s="23">
        <v>2080502</v>
      </c>
      <c r="B338" s="90" t="s">
        <v>307</v>
      </c>
      <c r="C338" s="84">
        <v>0</v>
      </c>
      <c r="D338" s="84">
        <v>418.758</v>
      </c>
      <c r="E338" s="85">
        <v>419</v>
      </c>
      <c r="F338" s="85">
        <v>419</v>
      </c>
      <c r="G338" s="88"/>
      <c r="H338" s="89"/>
      <c r="I338" s="96"/>
    </row>
    <row r="339" spans="1:9">
      <c r="A339" s="23">
        <v>2080505</v>
      </c>
      <c r="B339" s="90" t="s">
        <v>308</v>
      </c>
      <c r="C339" s="84">
        <v>14972</v>
      </c>
      <c r="D339" s="84">
        <v>15433.301448</v>
      </c>
      <c r="E339" s="85">
        <v>15572</v>
      </c>
      <c r="F339" s="85">
        <v>13163</v>
      </c>
      <c r="G339" s="88"/>
      <c r="H339" s="89"/>
      <c r="I339" s="96"/>
    </row>
    <row r="340" spans="1:9">
      <c r="A340" s="23">
        <v>2080506</v>
      </c>
      <c r="B340" s="90" t="s">
        <v>309</v>
      </c>
      <c r="C340" s="84">
        <v>5992</v>
      </c>
      <c r="D340" s="84">
        <v>6412.02864</v>
      </c>
      <c r="E340" s="85">
        <v>6500</v>
      </c>
      <c r="F340" s="85">
        <v>5817</v>
      </c>
      <c r="G340" s="88"/>
      <c r="H340" s="89"/>
      <c r="I340" s="96"/>
    </row>
    <row r="341" spans="1:9">
      <c r="A341" s="23">
        <v>2080507</v>
      </c>
      <c r="B341" s="90" t="s">
        <v>310</v>
      </c>
      <c r="C341" s="84">
        <v>15700</v>
      </c>
      <c r="D341" s="84">
        <v>17000</v>
      </c>
      <c r="E341" s="85">
        <v>17000</v>
      </c>
      <c r="F341" s="85">
        <v>17000</v>
      </c>
      <c r="G341" s="88"/>
      <c r="H341" s="89"/>
      <c r="I341" s="96"/>
    </row>
    <row r="342" spans="1:9">
      <c r="A342" s="23">
        <v>2080599</v>
      </c>
      <c r="B342" s="90" t="s">
        <v>311</v>
      </c>
      <c r="C342" s="84">
        <v>1069</v>
      </c>
      <c r="D342" s="84">
        <v>8.9124</v>
      </c>
      <c r="E342" s="85">
        <v>9</v>
      </c>
      <c r="F342" s="85">
        <v>9</v>
      </c>
      <c r="G342" s="88"/>
      <c r="H342" s="89"/>
      <c r="I342" s="96"/>
    </row>
    <row r="343" spans="1:9">
      <c r="A343" s="23">
        <v>20807</v>
      </c>
      <c r="B343" s="83" t="s">
        <v>312</v>
      </c>
      <c r="C343" s="84">
        <v>1539</v>
      </c>
      <c r="D343" s="84">
        <v>1296</v>
      </c>
      <c r="E343" s="85">
        <v>1296</v>
      </c>
      <c r="F343" s="85">
        <v>1896</v>
      </c>
      <c r="G343" s="88"/>
      <c r="H343" s="89"/>
      <c r="I343" s="96"/>
    </row>
    <row r="344" spans="1:9">
      <c r="A344" s="23">
        <v>2080702</v>
      </c>
      <c r="B344" s="90" t="s">
        <v>313</v>
      </c>
      <c r="C344" s="84">
        <v>200</v>
      </c>
      <c r="D344" s="84">
        <v>200</v>
      </c>
      <c r="E344" s="85">
        <v>200</v>
      </c>
      <c r="F344" s="85">
        <v>200</v>
      </c>
      <c r="G344" s="88"/>
      <c r="H344" s="89"/>
      <c r="I344" s="96"/>
    </row>
    <row r="345" spans="1:9">
      <c r="A345" s="23">
        <v>2080713</v>
      </c>
      <c r="B345" s="90" t="s">
        <v>314</v>
      </c>
      <c r="C345" s="84">
        <v>110</v>
      </c>
      <c r="D345" s="84">
        <v>400</v>
      </c>
      <c r="E345" s="85">
        <v>400</v>
      </c>
      <c r="F345" s="85">
        <v>400</v>
      </c>
      <c r="G345" s="88"/>
      <c r="H345" s="89"/>
      <c r="I345" s="96"/>
    </row>
    <row r="346" spans="1:9">
      <c r="A346" s="23">
        <v>2080799</v>
      </c>
      <c r="B346" s="90" t="s">
        <v>315</v>
      </c>
      <c r="C346" s="84">
        <v>1229</v>
      </c>
      <c r="D346" s="84">
        <v>696</v>
      </c>
      <c r="E346" s="85">
        <v>696</v>
      </c>
      <c r="F346" s="85">
        <v>1296</v>
      </c>
      <c r="G346" s="88"/>
      <c r="H346" s="89"/>
      <c r="I346" s="96"/>
    </row>
    <row r="347" spans="1:9">
      <c r="A347" s="23">
        <v>20808</v>
      </c>
      <c r="B347" s="83" t="s">
        <v>316</v>
      </c>
      <c r="C347" s="84">
        <v>6537</v>
      </c>
      <c r="D347" s="84">
        <v>7654.5042</v>
      </c>
      <c r="E347" s="85">
        <v>7735</v>
      </c>
      <c r="F347" s="85">
        <v>7464</v>
      </c>
      <c r="G347" s="88"/>
      <c r="H347" s="89"/>
      <c r="I347" s="96"/>
    </row>
    <row r="348" spans="1:9">
      <c r="A348" s="23">
        <v>2080801</v>
      </c>
      <c r="B348" s="90" t="s">
        <v>317</v>
      </c>
      <c r="C348" s="84">
        <v>92</v>
      </c>
      <c r="D348" s="84">
        <v>40</v>
      </c>
      <c r="E348" s="85">
        <v>120</v>
      </c>
      <c r="F348" s="85">
        <v>145</v>
      </c>
      <c r="G348" s="88"/>
      <c r="H348" s="89"/>
      <c r="I348" s="96"/>
    </row>
    <row r="349" spans="1:9">
      <c r="A349" s="23">
        <v>2080802</v>
      </c>
      <c r="B349" s="90" t="s">
        <v>318</v>
      </c>
      <c r="C349" s="84">
        <v>1302</v>
      </c>
      <c r="D349" s="84">
        <v>1494.788</v>
      </c>
      <c r="E349" s="85">
        <v>1495</v>
      </c>
      <c r="F349" s="85">
        <v>1345</v>
      </c>
      <c r="G349" s="88"/>
      <c r="H349" s="89"/>
      <c r="I349" s="96"/>
    </row>
    <row r="350" spans="1:9">
      <c r="A350" s="23">
        <v>2080803</v>
      </c>
      <c r="B350" s="90" t="s">
        <v>319</v>
      </c>
      <c r="C350" s="84">
        <v>3062</v>
      </c>
      <c r="D350" s="84">
        <v>3702.774</v>
      </c>
      <c r="E350" s="85">
        <v>3703</v>
      </c>
      <c r="F350" s="85">
        <v>3791</v>
      </c>
      <c r="G350" s="88"/>
      <c r="H350" s="89"/>
      <c r="I350" s="96"/>
    </row>
    <row r="351" spans="1:9">
      <c r="A351" s="23">
        <v>2080804</v>
      </c>
      <c r="B351" s="90" t="s">
        <v>320</v>
      </c>
      <c r="C351" s="84">
        <v>21</v>
      </c>
      <c r="D351" s="84">
        <v>54.5422</v>
      </c>
      <c r="E351" s="85">
        <v>55</v>
      </c>
      <c r="F351" s="85">
        <v>43</v>
      </c>
      <c r="G351" s="88"/>
      <c r="H351" s="89"/>
      <c r="I351" s="96"/>
    </row>
    <row r="352" spans="1:9">
      <c r="A352" s="23">
        <v>2080805</v>
      </c>
      <c r="B352" s="90" t="s">
        <v>321</v>
      </c>
      <c r="C352" s="84">
        <v>1836</v>
      </c>
      <c r="D352" s="84">
        <v>2030</v>
      </c>
      <c r="E352" s="85">
        <v>2030</v>
      </c>
      <c r="F352" s="85">
        <v>1892</v>
      </c>
      <c r="G352" s="88"/>
      <c r="H352" s="89"/>
      <c r="I352" s="96"/>
    </row>
    <row r="353" spans="1:9">
      <c r="A353" s="23">
        <v>2080899</v>
      </c>
      <c r="B353" s="90" t="s">
        <v>322</v>
      </c>
      <c r="C353" s="84">
        <v>224</v>
      </c>
      <c r="D353" s="84">
        <v>332.4</v>
      </c>
      <c r="E353" s="85">
        <v>332</v>
      </c>
      <c r="F353" s="85">
        <v>249</v>
      </c>
      <c r="G353" s="88"/>
      <c r="H353" s="89"/>
      <c r="I353" s="96"/>
    </row>
    <row r="354" spans="1:9">
      <c r="A354" s="23">
        <v>20809</v>
      </c>
      <c r="B354" s="83" t="s">
        <v>323</v>
      </c>
      <c r="C354" s="84">
        <v>1295</v>
      </c>
      <c r="D354" s="84">
        <v>1502.1396</v>
      </c>
      <c r="E354" s="85">
        <v>1502</v>
      </c>
      <c r="F354" s="85">
        <v>1340</v>
      </c>
      <c r="G354" s="88"/>
      <c r="H354" s="89"/>
      <c r="I354" s="96"/>
    </row>
    <row r="355" spans="1:9">
      <c r="A355" s="23">
        <v>2080901</v>
      </c>
      <c r="B355" s="90" t="s">
        <v>324</v>
      </c>
      <c r="C355" s="84">
        <v>858</v>
      </c>
      <c r="D355" s="84">
        <v>1030</v>
      </c>
      <c r="E355" s="85">
        <v>1030</v>
      </c>
      <c r="F355" s="85">
        <v>745</v>
      </c>
      <c r="G355" s="88"/>
      <c r="H355" s="89"/>
      <c r="I355" s="96"/>
    </row>
    <row r="356" spans="1:9">
      <c r="A356" s="23">
        <v>2080902</v>
      </c>
      <c r="B356" s="90" t="s">
        <v>325</v>
      </c>
      <c r="C356" s="84">
        <v>321</v>
      </c>
      <c r="D356" s="84">
        <v>355</v>
      </c>
      <c r="E356" s="85">
        <v>355</v>
      </c>
      <c r="F356" s="85">
        <v>343</v>
      </c>
      <c r="G356" s="88"/>
      <c r="H356" s="89"/>
      <c r="I356" s="96"/>
    </row>
    <row r="357" spans="1:9">
      <c r="A357" s="23">
        <v>2080903</v>
      </c>
      <c r="B357" s="90" t="s">
        <v>326</v>
      </c>
      <c r="C357" s="84">
        <v>59</v>
      </c>
      <c r="D357" s="84">
        <v>84.1396</v>
      </c>
      <c r="E357" s="85">
        <v>84</v>
      </c>
      <c r="F357" s="85">
        <v>97</v>
      </c>
      <c r="G357" s="88"/>
      <c r="H357" s="89"/>
      <c r="I357" s="96"/>
    </row>
    <row r="358" spans="1:9">
      <c r="A358" s="23">
        <v>2080904</v>
      </c>
      <c r="B358" s="90" t="s">
        <v>327</v>
      </c>
      <c r="C358" s="84">
        <v>17</v>
      </c>
      <c r="D358" s="84">
        <v>0</v>
      </c>
      <c r="E358" s="85">
        <v>0</v>
      </c>
      <c r="F358" s="85">
        <v>35</v>
      </c>
      <c r="G358" s="88"/>
      <c r="H358" s="89"/>
      <c r="I358" s="96"/>
    </row>
    <row r="359" spans="1:9">
      <c r="A359" s="23">
        <v>2080905</v>
      </c>
      <c r="B359" s="90" t="s">
        <v>328</v>
      </c>
      <c r="C359" s="84">
        <v>0</v>
      </c>
      <c r="D359" s="84">
        <v>33</v>
      </c>
      <c r="E359" s="85">
        <v>33</v>
      </c>
      <c r="F359" s="85">
        <v>31</v>
      </c>
      <c r="G359" s="88"/>
      <c r="H359" s="89"/>
      <c r="I359" s="96"/>
    </row>
    <row r="360" spans="1:9">
      <c r="A360" s="23">
        <v>2080999</v>
      </c>
      <c r="B360" s="90" t="s">
        <v>329</v>
      </c>
      <c r="C360" s="84">
        <v>40</v>
      </c>
      <c r="D360" s="84">
        <v>0</v>
      </c>
      <c r="E360" s="85">
        <v>0</v>
      </c>
      <c r="F360" s="85">
        <v>87</v>
      </c>
      <c r="G360" s="88"/>
      <c r="H360" s="89"/>
      <c r="I360" s="96"/>
    </row>
    <row r="361" spans="1:9">
      <c r="A361" s="23">
        <v>20810</v>
      </c>
      <c r="B361" s="83" t="s">
        <v>330</v>
      </c>
      <c r="C361" s="84">
        <v>3226</v>
      </c>
      <c r="D361" s="84">
        <v>3858.1032</v>
      </c>
      <c r="E361" s="85">
        <v>3900</v>
      </c>
      <c r="F361" s="85">
        <v>3445</v>
      </c>
      <c r="G361" s="88"/>
      <c r="H361" s="89"/>
      <c r="I361" s="96"/>
    </row>
    <row r="362" spans="1:9">
      <c r="A362" s="23">
        <v>2081001</v>
      </c>
      <c r="B362" s="90" t="s">
        <v>331</v>
      </c>
      <c r="C362" s="84">
        <v>167</v>
      </c>
      <c r="D362" s="84">
        <v>222</v>
      </c>
      <c r="E362" s="85">
        <v>222</v>
      </c>
      <c r="F362" s="85">
        <v>176</v>
      </c>
      <c r="G362" s="88"/>
      <c r="H362" s="89"/>
      <c r="I362" s="96"/>
    </row>
    <row r="363" spans="1:9">
      <c r="A363" s="23">
        <v>2081002</v>
      </c>
      <c r="B363" s="90" t="s">
        <v>332</v>
      </c>
      <c r="C363" s="84">
        <v>1363</v>
      </c>
      <c r="D363" s="84">
        <v>2155</v>
      </c>
      <c r="E363" s="85">
        <v>2190</v>
      </c>
      <c r="F363" s="85">
        <v>1946</v>
      </c>
      <c r="G363" s="88"/>
      <c r="H363" s="89"/>
      <c r="I363" s="96"/>
    </row>
    <row r="364" spans="1:9">
      <c r="A364" s="23">
        <v>2081004</v>
      </c>
      <c r="B364" s="90" t="s">
        <v>333</v>
      </c>
      <c r="C364" s="84">
        <v>655</v>
      </c>
      <c r="D364" s="84">
        <v>735.5</v>
      </c>
      <c r="E364" s="85">
        <v>736</v>
      </c>
      <c r="F364" s="85">
        <v>609</v>
      </c>
      <c r="G364" s="88"/>
      <c r="H364" s="89"/>
      <c r="I364" s="96"/>
    </row>
    <row r="365" spans="1:9">
      <c r="A365" s="23">
        <v>2081005</v>
      </c>
      <c r="B365" s="90" t="s">
        <v>334</v>
      </c>
      <c r="C365" s="84">
        <v>654</v>
      </c>
      <c r="D365" s="84">
        <v>745.6032</v>
      </c>
      <c r="E365" s="85">
        <v>752</v>
      </c>
      <c r="F365" s="85">
        <v>714</v>
      </c>
      <c r="G365" s="88"/>
      <c r="H365" s="89"/>
      <c r="I365" s="96"/>
    </row>
    <row r="366" spans="1:9">
      <c r="A366" s="23">
        <v>2081099</v>
      </c>
      <c r="B366" s="90" t="s">
        <v>335</v>
      </c>
      <c r="C366" s="84">
        <v>387</v>
      </c>
      <c r="D366" s="84">
        <v>0</v>
      </c>
      <c r="E366" s="85">
        <v>0</v>
      </c>
      <c r="F366" s="85">
        <v>0</v>
      </c>
      <c r="G366" s="88"/>
      <c r="H366" s="89"/>
      <c r="I366" s="96"/>
    </row>
    <row r="367" spans="1:9">
      <c r="A367" s="23">
        <v>20811</v>
      </c>
      <c r="B367" s="83" t="s">
        <v>336</v>
      </c>
      <c r="C367" s="84">
        <v>4928</v>
      </c>
      <c r="D367" s="84">
        <v>5238.8486</v>
      </c>
      <c r="E367" s="85">
        <v>5261</v>
      </c>
      <c r="F367" s="85">
        <v>4696</v>
      </c>
      <c r="G367" s="88"/>
      <c r="H367" s="89"/>
      <c r="I367" s="96"/>
    </row>
    <row r="368" spans="1:9">
      <c r="A368" s="23">
        <v>2081101</v>
      </c>
      <c r="B368" s="90" t="s">
        <v>63</v>
      </c>
      <c r="C368" s="84">
        <v>115</v>
      </c>
      <c r="D368" s="84">
        <v>143.0904</v>
      </c>
      <c r="E368" s="85">
        <v>145</v>
      </c>
      <c r="F368" s="85">
        <v>159</v>
      </c>
      <c r="G368" s="88"/>
      <c r="H368" s="89"/>
      <c r="I368" s="96"/>
    </row>
    <row r="369" spans="1:9">
      <c r="A369" s="23">
        <v>2081102</v>
      </c>
      <c r="B369" s="90" t="s">
        <v>64</v>
      </c>
      <c r="C369" s="84">
        <v>34</v>
      </c>
      <c r="D369" s="84">
        <v>1</v>
      </c>
      <c r="E369" s="85">
        <v>1</v>
      </c>
      <c r="F369" s="85">
        <v>1</v>
      </c>
      <c r="G369" s="88"/>
      <c r="H369" s="89"/>
      <c r="I369" s="96"/>
    </row>
    <row r="370" spans="1:9">
      <c r="A370" s="23">
        <v>2081103</v>
      </c>
      <c r="B370" s="90" t="s">
        <v>76</v>
      </c>
      <c r="C370" s="84">
        <v>3</v>
      </c>
      <c r="D370" s="84">
        <v>3</v>
      </c>
      <c r="E370" s="85">
        <v>3</v>
      </c>
      <c r="F370" s="85">
        <v>3</v>
      </c>
      <c r="G370" s="88"/>
      <c r="H370" s="89"/>
      <c r="I370" s="96"/>
    </row>
    <row r="371" spans="1:9">
      <c r="A371" s="23">
        <v>2081104</v>
      </c>
      <c r="B371" s="90" t="s">
        <v>337</v>
      </c>
      <c r="C371" s="84">
        <v>403</v>
      </c>
      <c r="D371" s="84">
        <v>411</v>
      </c>
      <c r="E371" s="85">
        <v>411</v>
      </c>
      <c r="F371" s="85">
        <v>50</v>
      </c>
      <c r="G371" s="88"/>
      <c r="H371" s="89"/>
      <c r="I371" s="96"/>
    </row>
    <row r="372" spans="1:9">
      <c r="A372" s="23">
        <v>2081105</v>
      </c>
      <c r="B372" s="90" t="s">
        <v>338</v>
      </c>
      <c r="C372" s="84">
        <v>375</v>
      </c>
      <c r="D372" s="84">
        <v>457.88</v>
      </c>
      <c r="E372" s="85">
        <v>458</v>
      </c>
      <c r="F372" s="85">
        <v>327</v>
      </c>
      <c r="G372" s="88"/>
      <c r="H372" s="89"/>
      <c r="I372" s="96"/>
    </row>
    <row r="373" spans="1:9">
      <c r="A373" s="23">
        <v>2081106</v>
      </c>
      <c r="B373" s="90" t="s">
        <v>339</v>
      </c>
      <c r="C373" s="84">
        <v>35</v>
      </c>
      <c r="D373" s="84">
        <v>15</v>
      </c>
      <c r="E373" s="85">
        <v>15</v>
      </c>
      <c r="F373" s="85">
        <v>14</v>
      </c>
      <c r="G373" s="88"/>
      <c r="H373" s="89"/>
      <c r="I373" s="96"/>
    </row>
    <row r="374" spans="1:9">
      <c r="A374" s="23">
        <v>2081107</v>
      </c>
      <c r="B374" s="90" t="s">
        <v>340</v>
      </c>
      <c r="C374" s="84">
        <v>3340</v>
      </c>
      <c r="D374" s="84">
        <v>3558.5</v>
      </c>
      <c r="E374" s="85">
        <v>3559</v>
      </c>
      <c r="F374" s="85">
        <v>3548</v>
      </c>
      <c r="G374" s="88"/>
      <c r="H374" s="89"/>
      <c r="I374" s="96"/>
    </row>
    <row r="375" spans="1:9">
      <c r="A375" s="23">
        <v>2081199</v>
      </c>
      <c r="B375" s="90" t="s">
        <v>341</v>
      </c>
      <c r="C375" s="84">
        <v>622</v>
      </c>
      <c r="D375" s="84">
        <v>649.3782</v>
      </c>
      <c r="E375" s="85">
        <v>669</v>
      </c>
      <c r="F375" s="85">
        <v>595</v>
      </c>
      <c r="G375" s="88"/>
      <c r="H375" s="89"/>
      <c r="I375" s="96"/>
    </row>
    <row r="376" spans="1:9">
      <c r="A376" s="23">
        <v>20815</v>
      </c>
      <c r="B376" s="83" t="s">
        <v>342</v>
      </c>
      <c r="C376" s="84">
        <v>12</v>
      </c>
      <c r="D376" s="84">
        <v>0</v>
      </c>
      <c r="E376" s="85"/>
      <c r="F376" s="85"/>
      <c r="G376" s="88"/>
      <c r="H376" s="89"/>
      <c r="I376" s="96"/>
    </row>
    <row r="377" spans="1:9">
      <c r="A377" s="23">
        <v>2081599</v>
      </c>
      <c r="B377" s="90" t="s">
        <v>343</v>
      </c>
      <c r="C377" s="84">
        <v>12</v>
      </c>
      <c r="D377" s="84">
        <v>0</v>
      </c>
      <c r="E377" s="85">
        <v>0</v>
      </c>
      <c r="F377" s="85"/>
      <c r="G377" s="88"/>
      <c r="H377" s="89"/>
      <c r="I377" s="96"/>
    </row>
    <row r="378" spans="1:9">
      <c r="A378" s="23">
        <v>20819</v>
      </c>
      <c r="B378" s="83" t="s">
        <v>344</v>
      </c>
      <c r="C378" s="84">
        <v>3233</v>
      </c>
      <c r="D378" s="84">
        <v>3591.5</v>
      </c>
      <c r="E378" s="85">
        <v>3592</v>
      </c>
      <c r="F378" s="85">
        <v>3556</v>
      </c>
      <c r="G378" s="88"/>
      <c r="H378" s="89"/>
      <c r="I378" s="96"/>
    </row>
    <row r="379" spans="1:9">
      <c r="A379" s="23">
        <v>2081901</v>
      </c>
      <c r="B379" s="90" t="s">
        <v>345</v>
      </c>
      <c r="C379" s="84">
        <v>95</v>
      </c>
      <c r="D379" s="84">
        <v>125.5</v>
      </c>
      <c r="E379" s="85">
        <v>126</v>
      </c>
      <c r="F379" s="85">
        <v>102</v>
      </c>
      <c r="G379" s="88"/>
      <c r="H379" s="89"/>
      <c r="I379" s="96"/>
    </row>
    <row r="380" spans="1:9">
      <c r="A380" s="23">
        <v>2081902</v>
      </c>
      <c r="B380" s="90" t="s">
        <v>346</v>
      </c>
      <c r="C380" s="84">
        <v>3137</v>
      </c>
      <c r="D380" s="84">
        <v>3466</v>
      </c>
      <c r="E380" s="85">
        <v>3466</v>
      </c>
      <c r="F380" s="85">
        <v>3454</v>
      </c>
      <c r="G380" s="88"/>
      <c r="H380" s="89"/>
      <c r="I380" s="96"/>
    </row>
    <row r="381" spans="1:9">
      <c r="A381" s="23">
        <v>20820</v>
      </c>
      <c r="B381" s="83" t="s">
        <v>347</v>
      </c>
      <c r="C381" s="84">
        <v>476</v>
      </c>
      <c r="D381" s="84">
        <v>590.25</v>
      </c>
      <c r="E381" s="85">
        <v>590</v>
      </c>
      <c r="F381" s="85">
        <v>554</v>
      </c>
      <c r="G381" s="88"/>
      <c r="H381" s="89"/>
      <c r="I381" s="96"/>
    </row>
    <row r="382" spans="1:9">
      <c r="A382" s="23">
        <v>2082001</v>
      </c>
      <c r="B382" s="90" t="s">
        <v>348</v>
      </c>
      <c r="C382" s="84">
        <v>313</v>
      </c>
      <c r="D382" s="84">
        <v>332</v>
      </c>
      <c r="E382" s="85">
        <v>332</v>
      </c>
      <c r="F382" s="85">
        <v>296</v>
      </c>
      <c r="G382" s="88"/>
      <c r="H382" s="89"/>
      <c r="I382" s="96"/>
    </row>
    <row r="383" spans="1:9">
      <c r="A383" s="23">
        <v>2082002</v>
      </c>
      <c r="B383" s="90" t="s">
        <v>349</v>
      </c>
      <c r="C383" s="84">
        <v>164</v>
      </c>
      <c r="D383" s="84">
        <v>258.25</v>
      </c>
      <c r="E383" s="85">
        <v>258</v>
      </c>
      <c r="F383" s="85">
        <v>259</v>
      </c>
      <c r="G383" s="88"/>
      <c r="H383" s="89"/>
      <c r="I383" s="96"/>
    </row>
    <row r="384" spans="1:9">
      <c r="A384" s="23">
        <v>20821</v>
      </c>
      <c r="B384" s="83" t="s">
        <v>350</v>
      </c>
      <c r="C384" s="84">
        <v>0</v>
      </c>
      <c r="D384" s="84">
        <v>405</v>
      </c>
      <c r="E384" s="85">
        <v>405</v>
      </c>
      <c r="F384" s="85">
        <v>402</v>
      </c>
      <c r="G384" s="88"/>
      <c r="H384" s="89"/>
      <c r="I384" s="96"/>
    </row>
    <row r="385" spans="1:9">
      <c r="A385" s="23">
        <v>2082101</v>
      </c>
      <c r="B385" s="90" t="s">
        <v>351</v>
      </c>
      <c r="C385" s="84">
        <v>0</v>
      </c>
      <c r="D385" s="84">
        <v>7</v>
      </c>
      <c r="E385" s="85">
        <v>7</v>
      </c>
      <c r="F385" s="85">
        <v>4</v>
      </c>
      <c r="G385" s="88"/>
      <c r="H385" s="89"/>
      <c r="I385" s="96"/>
    </row>
    <row r="386" spans="1:9">
      <c r="A386" s="23">
        <v>2082102</v>
      </c>
      <c r="B386" s="90" t="s">
        <v>352</v>
      </c>
      <c r="C386" s="84">
        <v>0</v>
      </c>
      <c r="D386" s="84">
        <v>398</v>
      </c>
      <c r="E386" s="85">
        <v>398</v>
      </c>
      <c r="F386" s="85">
        <v>398</v>
      </c>
      <c r="G386" s="88"/>
      <c r="H386" s="89"/>
      <c r="I386" s="96"/>
    </row>
    <row r="387" spans="1:9">
      <c r="A387" s="23">
        <v>20825</v>
      </c>
      <c r="B387" s="83" t="s">
        <v>353</v>
      </c>
      <c r="C387" s="84">
        <v>71</v>
      </c>
      <c r="D387" s="84">
        <v>123.5</v>
      </c>
      <c r="E387" s="85">
        <v>124</v>
      </c>
      <c r="F387" s="85">
        <v>108</v>
      </c>
      <c r="G387" s="88"/>
      <c r="H387" s="89"/>
      <c r="I387" s="96"/>
    </row>
    <row r="388" spans="1:9">
      <c r="A388" s="23">
        <v>2082502</v>
      </c>
      <c r="B388" s="90" t="s">
        <v>354</v>
      </c>
      <c r="C388" s="84">
        <v>71</v>
      </c>
      <c r="D388" s="84">
        <v>123.5</v>
      </c>
      <c r="E388" s="85">
        <v>124</v>
      </c>
      <c r="F388" s="85">
        <v>108</v>
      </c>
      <c r="G388" s="88"/>
      <c r="H388" s="89"/>
      <c r="I388" s="96"/>
    </row>
    <row r="389" spans="1:9">
      <c r="A389" s="23">
        <v>20826</v>
      </c>
      <c r="B389" s="83" t="s">
        <v>355</v>
      </c>
      <c r="C389" s="84">
        <v>26000</v>
      </c>
      <c r="D389" s="84">
        <v>30000</v>
      </c>
      <c r="E389" s="85">
        <v>30000</v>
      </c>
      <c r="F389" s="85">
        <v>30000</v>
      </c>
      <c r="G389" s="88"/>
      <c r="H389" s="89"/>
      <c r="I389" s="96"/>
    </row>
    <row r="390" spans="1:9">
      <c r="A390" s="23">
        <v>2082602</v>
      </c>
      <c r="B390" s="90" t="s">
        <v>356</v>
      </c>
      <c r="C390" s="84">
        <v>26000</v>
      </c>
      <c r="D390" s="84">
        <v>30000</v>
      </c>
      <c r="E390" s="85">
        <v>30000</v>
      </c>
      <c r="F390" s="85">
        <v>30000</v>
      </c>
      <c r="G390" s="88"/>
      <c r="H390" s="89"/>
      <c r="I390" s="96"/>
    </row>
    <row r="391" spans="1:9">
      <c r="A391" s="23">
        <v>20827</v>
      </c>
      <c r="B391" s="83" t="s">
        <v>357</v>
      </c>
      <c r="C391" s="84">
        <v>1500</v>
      </c>
      <c r="D391" s="84">
        <v>1500</v>
      </c>
      <c r="E391" s="85">
        <v>0</v>
      </c>
      <c r="F391" s="85">
        <v>1500</v>
      </c>
      <c r="G391" s="88"/>
      <c r="H391" s="89"/>
      <c r="I391" s="96"/>
    </row>
    <row r="392" spans="1:9">
      <c r="A392" s="23">
        <v>2082799</v>
      </c>
      <c r="B392" s="90" t="s">
        <v>358</v>
      </c>
      <c r="C392" s="84">
        <v>1500</v>
      </c>
      <c r="D392" s="84">
        <v>1500</v>
      </c>
      <c r="E392" s="85">
        <v>0</v>
      </c>
      <c r="F392" s="85">
        <v>1500</v>
      </c>
      <c r="G392" s="88"/>
      <c r="H392" s="89"/>
      <c r="I392" s="96"/>
    </row>
    <row r="393" spans="1:9">
      <c r="A393" s="23">
        <v>20828</v>
      </c>
      <c r="B393" s="83" t="s">
        <v>359</v>
      </c>
      <c r="C393" s="84">
        <v>0</v>
      </c>
      <c r="D393" s="84">
        <v>225</v>
      </c>
      <c r="E393" s="85">
        <v>702</v>
      </c>
      <c r="F393" s="85">
        <v>698</v>
      </c>
      <c r="G393" s="88"/>
      <c r="H393" s="89"/>
      <c r="I393" s="96"/>
    </row>
    <row r="394" spans="1:9">
      <c r="A394" s="23">
        <v>2082801</v>
      </c>
      <c r="B394" s="90" t="s">
        <v>63</v>
      </c>
      <c r="C394" s="84">
        <v>0</v>
      </c>
      <c r="D394" s="84">
        <v>0</v>
      </c>
      <c r="E394" s="85">
        <v>50</v>
      </c>
      <c r="F394" s="85">
        <v>62</v>
      </c>
      <c r="G394" s="88"/>
      <c r="H394" s="89"/>
      <c r="I394" s="96"/>
    </row>
    <row r="395" spans="1:9">
      <c r="A395" s="23">
        <v>2082804</v>
      </c>
      <c r="B395" s="90" t="s">
        <v>300</v>
      </c>
      <c r="C395" s="84">
        <v>0</v>
      </c>
      <c r="D395" s="84">
        <v>150</v>
      </c>
      <c r="E395" s="85">
        <v>150</v>
      </c>
      <c r="F395" s="85">
        <v>129</v>
      </c>
      <c r="G395" s="88"/>
      <c r="H395" s="89"/>
      <c r="I395" s="96"/>
    </row>
    <row r="396" spans="1:9">
      <c r="A396" s="23">
        <v>2082850</v>
      </c>
      <c r="B396" s="90" t="s">
        <v>68</v>
      </c>
      <c r="C396" s="84">
        <v>0</v>
      </c>
      <c r="D396" s="84">
        <v>0</v>
      </c>
      <c r="E396" s="85">
        <v>37</v>
      </c>
      <c r="F396" s="85">
        <v>26</v>
      </c>
      <c r="G396" s="88"/>
      <c r="H396" s="89"/>
      <c r="I396" s="96"/>
    </row>
    <row r="397" spans="1:9">
      <c r="A397" s="23">
        <v>2082899</v>
      </c>
      <c r="B397" s="90" t="s">
        <v>360</v>
      </c>
      <c r="C397" s="84">
        <v>0</v>
      </c>
      <c r="D397" s="84">
        <v>75</v>
      </c>
      <c r="E397" s="85">
        <v>465</v>
      </c>
      <c r="F397" s="85">
        <v>482</v>
      </c>
      <c r="G397" s="88"/>
      <c r="H397" s="89"/>
      <c r="I397" s="96"/>
    </row>
    <row r="398" spans="1:9">
      <c r="A398" s="23">
        <v>20899</v>
      </c>
      <c r="B398" s="83" t="s">
        <v>361</v>
      </c>
      <c r="C398" s="84">
        <v>7561</v>
      </c>
      <c r="D398" s="84">
        <v>8427.8496</v>
      </c>
      <c r="E398" s="85">
        <v>9928</v>
      </c>
      <c r="F398" s="85">
        <v>9914</v>
      </c>
      <c r="G398" s="88"/>
      <c r="H398" s="89"/>
      <c r="I398" s="96"/>
    </row>
    <row r="399" spans="1:9">
      <c r="A399" s="23">
        <v>2089901</v>
      </c>
      <c r="B399" s="90" t="s">
        <v>362</v>
      </c>
      <c r="C399" s="84">
        <v>7561</v>
      </c>
      <c r="D399" s="84">
        <v>8427.8496</v>
      </c>
      <c r="E399" s="85">
        <v>9928</v>
      </c>
      <c r="F399" s="85">
        <v>9914</v>
      </c>
      <c r="G399" s="88"/>
      <c r="H399" s="89"/>
      <c r="I399" s="96"/>
    </row>
    <row r="400" spans="1:9">
      <c r="A400" s="23">
        <v>210</v>
      </c>
      <c r="B400" s="83" t="s">
        <v>363</v>
      </c>
      <c r="C400" s="84">
        <v>88381</v>
      </c>
      <c r="D400" s="84">
        <v>90456.339202</v>
      </c>
      <c r="E400" s="85">
        <v>89567</v>
      </c>
      <c r="F400" s="85">
        <v>88824</v>
      </c>
      <c r="G400" s="86">
        <f>F400/C400-1</f>
        <v>0.00501238954073835</v>
      </c>
      <c r="H400" s="87">
        <f>F400/E400</f>
        <v>0.991704534035973</v>
      </c>
      <c r="I400" s="96"/>
    </row>
    <row r="401" spans="1:9">
      <c r="A401" s="23">
        <v>21001</v>
      </c>
      <c r="B401" s="83" t="s">
        <v>364</v>
      </c>
      <c r="C401" s="84">
        <v>2538</v>
      </c>
      <c r="D401" s="84">
        <v>2557.343472</v>
      </c>
      <c r="E401" s="85">
        <v>2705</v>
      </c>
      <c r="F401" s="85">
        <v>2432</v>
      </c>
      <c r="G401" s="88"/>
      <c r="H401" s="89"/>
      <c r="I401" s="96"/>
    </row>
    <row r="402" spans="1:9">
      <c r="A402" s="23">
        <v>2100101</v>
      </c>
      <c r="B402" s="90" t="s">
        <v>63</v>
      </c>
      <c r="C402" s="84">
        <v>1786</v>
      </c>
      <c r="D402" s="84">
        <v>1941.128272</v>
      </c>
      <c r="E402" s="85">
        <v>2047</v>
      </c>
      <c r="F402" s="85">
        <v>1894</v>
      </c>
      <c r="G402" s="88"/>
      <c r="H402" s="89"/>
      <c r="I402" s="96"/>
    </row>
    <row r="403" spans="1:9">
      <c r="A403" s="23">
        <v>2100103</v>
      </c>
      <c r="B403" s="90" t="s">
        <v>76</v>
      </c>
      <c r="C403" s="84">
        <v>55</v>
      </c>
      <c r="D403" s="84">
        <v>58.4816</v>
      </c>
      <c r="E403" s="85">
        <v>58</v>
      </c>
      <c r="F403" s="85">
        <v>58</v>
      </c>
      <c r="G403" s="88"/>
      <c r="H403" s="89"/>
      <c r="I403" s="96"/>
    </row>
    <row r="404" spans="1:9">
      <c r="A404" s="23">
        <v>2100199</v>
      </c>
      <c r="B404" s="90" t="s">
        <v>365</v>
      </c>
      <c r="C404" s="84">
        <v>697</v>
      </c>
      <c r="D404" s="84">
        <v>557.7336</v>
      </c>
      <c r="E404" s="85">
        <v>600</v>
      </c>
      <c r="F404" s="85">
        <v>479</v>
      </c>
      <c r="G404" s="88"/>
      <c r="H404" s="89"/>
      <c r="I404" s="96"/>
    </row>
    <row r="405" spans="1:9">
      <c r="A405" s="23">
        <v>21002</v>
      </c>
      <c r="B405" s="83" t="s">
        <v>366</v>
      </c>
      <c r="C405" s="84">
        <v>4433</v>
      </c>
      <c r="D405" s="84">
        <v>2663</v>
      </c>
      <c r="E405" s="85">
        <v>2723</v>
      </c>
      <c r="F405" s="85">
        <v>3453</v>
      </c>
      <c r="G405" s="88"/>
      <c r="H405" s="89"/>
      <c r="I405" s="96"/>
    </row>
    <row r="406" spans="1:9">
      <c r="A406" s="23">
        <v>2100201</v>
      </c>
      <c r="B406" s="90" t="s">
        <v>367</v>
      </c>
      <c r="C406" s="84">
        <v>87</v>
      </c>
      <c r="D406" s="84">
        <v>87</v>
      </c>
      <c r="E406" s="85">
        <v>147</v>
      </c>
      <c r="F406" s="85">
        <v>147</v>
      </c>
      <c r="G406" s="88"/>
      <c r="H406" s="89"/>
      <c r="I406" s="96"/>
    </row>
    <row r="407" spans="1:9">
      <c r="A407" s="23">
        <v>2100202</v>
      </c>
      <c r="B407" s="90" t="s">
        <v>368</v>
      </c>
      <c r="C407" s="84">
        <v>2125</v>
      </c>
      <c r="D407" s="84">
        <v>185</v>
      </c>
      <c r="E407" s="85">
        <v>185</v>
      </c>
      <c r="F407" s="85">
        <v>185</v>
      </c>
      <c r="G407" s="88"/>
      <c r="H407" s="89"/>
      <c r="I407" s="96"/>
    </row>
    <row r="408" spans="1:9">
      <c r="A408" s="23">
        <v>2100205</v>
      </c>
      <c r="B408" s="90" t="s">
        <v>369</v>
      </c>
      <c r="C408" s="84">
        <v>58</v>
      </c>
      <c r="D408" s="84">
        <v>178</v>
      </c>
      <c r="E408" s="85">
        <v>178</v>
      </c>
      <c r="F408" s="85">
        <v>178</v>
      </c>
      <c r="G408" s="88"/>
      <c r="H408" s="89"/>
      <c r="I408" s="96"/>
    </row>
    <row r="409" spans="1:9">
      <c r="A409" s="23">
        <v>2100206</v>
      </c>
      <c r="B409" s="90" t="s">
        <v>370</v>
      </c>
      <c r="C409" s="84">
        <v>330</v>
      </c>
      <c r="D409" s="84">
        <v>330</v>
      </c>
      <c r="E409" s="85">
        <v>330</v>
      </c>
      <c r="F409" s="85">
        <v>330</v>
      </c>
      <c r="G409" s="88"/>
      <c r="H409" s="89"/>
      <c r="I409" s="96"/>
    </row>
    <row r="410" spans="1:9">
      <c r="A410" s="23">
        <v>2100208</v>
      </c>
      <c r="B410" s="90" t="s">
        <v>371</v>
      </c>
      <c r="C410" s="84">
        <v>13</v>
      </c>
      <c r="D410" s="84">
        <v>213</v>
      </c>
      <c r="E410" s="85">
        <v>213</v>
      </c>
      <c r="F410" s="85">
        <v>213</v>
      </c>
      <c r="G410" s="88"/>
      <c r="H410" s="89"/>
      <c r="I410" s="96"/>
    </row>
    <row r="411" spans="1:9">
      <c r="A411" s="23">
        <v>2100299</v>
      </c>
      <c r="B411" s="90" t="s">
        <v>372</v>
      </c>
      <c r="C411" s="84">
        <v>1820</v>
      </c>
      <c r="D411" s="84">
        <v>1670</v>
      </c>
      <c r="E411" s="85">
        <v>1670</v>
      </c>
      <c r="F411" s="85">
        <v>2400</v>
      </c>
      <c r="G411" s="88"/>
      <c r="H411" s="89"/>
      <c r="I411" s="96"/>
    </row>
    <row r="412" spans="1:9">
      <c r="A412" s="23">
        <v>21003</v>
      </c>
      <c r="B412" s="83" t="s">
        <v>373</v>
      </c>
      <c r="C412" s="84">
        <v>11908</v>
      </c>
      <c r="D412" s="84">
        <v>13724.42</v>
      </c>
      <c r="E412" s="85">
        <v>14114</v>
      </c>
      <c r="F412" s="85">
        <v>13817</v>
      </c>
      <c r="G412" s="88"/>
      <c r="H412" s="89"/>
      <c r="I412" s="96"/>
    </row>
    <row r="413" spans="1:9">
      <c r="A413" s="23">
        <v>2100302</v>
      </c>
      <c r="B413" s="90" t="s">
        <v>374</v>
      </c>
      <c r="C413" s="84">
        <v>6082</v>
      </c>
      <c r="D413" s="84">
        <v>7276</v>
      </c>
      <c r="E413" s="85">
        <v>7276</v>
      </c>
      <c r="F413" s="85">
        <v>7183</v>
      </c>
      <c r="G413" s="88"/>
      <c r="H413" s="89"/>
      <c r="I413" s="96"/>
    </row>
    <row r="414" spans="1:9">
      <c r="A414" s="23">
        <v>2100399</v>
      </c>
      <c r="B414" s="90" t="s">
        <v>375</v>
      </c>
      <c r="C414" s="84">
        <v>5826</v>
      </c>
      <c r="D414" s="84">
        <v>6448.42</v>
      </c>
      <c r="E414" s="85">
        <v>6838</v>
      </c>
      <c r="F414" s="85">
        <v>6634</v>
      </c>
      <c r="G414" s="88"/>
      <c r="H414" s="89"/>
      <c r="I414" s="96"/>
    </row>
    <row r="415" spans="1:9">
      <c r="A415" s="23">
        <v>21004</v>
      </c>
      <c r="B415" s="83" t="s">
        <v>376</v>
      </c>
      <c r="C415" s="84">
        <v>9666</v>
      </c>
      <c r="D415" s="84">
        <v>8934.74165</v>
      </c>
      <c r="E415" s="85">
        <v>8955</v>
      </c>
      <c r="F415" s="85">
        <v>9112</v>
      </c>
      <c r="G415" s="88"/>
      <c r="H415" s="89"/>
      <c r="I415" s="96"/>
    </row>
    <row r="416" spans="1:9">
      <c r="A416" s="23">
        <v>2100401</v>
      </c>
      <c r="B416" s="90" t="s">
        <v>377</v>
      </c>
      <c r="C416" s="84">
        <v>1110</v>
      </c>
      <c r="D416" s="84">
        <v>1153.51665</v>
      </c>
      <c r="E416" s="85">
        <v>1165</v>
      </c>
      <c r="F416" s="85">
        <v>1176</v>
      </c>
      <c r="G416" s="88"/>
      <c r="H416" s="89"/>
      <c r="I416" s="96"/>
    </row>
    <row r="417" spans="1:9">
      <c r="A417" s="23">
        <v>2100402</v>
      </c>
      <c r="B417" s="90" t="s">
        <v>378</v>
      </c>
      <c r="C417" s="84">
        <v>127</v>
      </c>
      <c r="D417" s="84">
        <v>57.7</v>
      </c>
      <c r="E417" s="85">
        <v>58</v>
      </c>
      <c r="F417" s="85">
        <v>52</v>
      </c>
      <c r="G417" s="88"/>
      <c r="H417" s="89"/>
      <c r="I417" s="96"/>
    </row>
    <row r="418" spans="1:9">
      <c r="A418" s="23">
        <v>2100408</v>
      </c>
      <c r="B418" s="90" t="s">
        <v>379</v>
      </c>
      <c r="C418" s="84">
        <v>5245</v>
      </c>
      <c r="D418" s="84">
        <v>5115</v>
      </c>
      <c r="E418" s="85">
        <v>5115</v>
      </c>
      <c r="F418" s="85">
        <v>5485</v>
      </c>
      <c r="G418" s="88"/>
      <c r="H418" s="89"/>
      <c r="I418" s="96"/>
    </row>
    <row r="419" spans="1:9">
      <c r="A419" s="23">
        <v>2100409</v>
      </c>
      <c r="B419" s="90" t="s">
        <v>380</v>
      </c>
      <c r="C419" s="84">
        <v>2604</v>
      </c>
      <c r="D419" s="84">
        <v>2173</v>
      </c>
      <c r="E419" s="85">
        <v>2173</v>
      </c>
      <c r="F419" s="85">
        <v>1957</v>
      </c>
      <c r="G419" s="88"/>
      <c r="H419" s="89"/>
      <c r="I419" s="96"/>
    </row>
    <row r="420" spans="1:9">
      <c r="A420" s="23">
        <v>2100499</v>
      </c>
      <c r="B420" s="90" t="s">
        <v>381</v>
      </c>
      <c r="C420" s="84">
        <v>581</v>
      </c>
      <c r="D420" s="84">
        <v>435.525</v>
      </c>
      <c r="E420" s="85">
        <v>444</v>
      </c>
      <c r="F420" s="85">
        <v>444</v>
      </c>
      <c r="G420" s="88"/>
      <c r="H420" s="89"/>
      <c r="I420" s="96"/>
    </row>
    <row r="421" spans="1:9">
      <c r="A421" s="23">
        <v>21006</v>
      </c>
      <c r="B421" s="83" t="s">
        <v>382</v>
      </c>
      <c r="C421" s="84">
        <v>105</v>
      </c>
      <c r="D421" s="84">
        <v>100</v>
      </c>
      <c r="E421" s="85">
        <v>100</v>
      </c>
      <c r="F421" s="85">
        <v>105</v>
      </c>
      <c r="G421" s="88"/>
      <c r="H421" s="89"/>
      <c r="I421" s="96"/>
    </row>
    <row r="422" spans="1:9">
      <c r="A422" s="23">
        <v>2100601</v>
      </c>
      <c r="B422" s="90" t="s">
        <v>383</v>
      </c>
      <c r="C422" s="84">
        <v>56</v>
      </c>
      <c r="D422" s="84">
        <v>0</v>
      </c>
      <c r="E422" s="85">
        <v>0</v>
      </c>
      <c r="F422" s="85">
        <v>0</v>
      </c>
      <c r="G422" s="88"/>
      <c r="H422" s="89"/>
      <c r="I422" s="96"/>
    </row>
    <row r="423" spans="1:9">
      <c r="A423" s="23">
        <v>2100699</v>
      </c>
      <c r="B423" s="90" t="s">
        <v>384</v>
      </c>
      <c r="C423" s="84">
        <v>49</v>
      </c>
      <c r="D423" s="84">
        <v>100</v>
      </c>
      <c r="E423" s="85">
        <v>100</v>
      </c>
      <c r="F423" s="85">
        <v>105</v>
      </c>
      <c r="G423" s="88"/>
      <c r="H423" s="89"/>
      <c r="I423" s="96"/>
    </row>
    <row r="424" spans="1:9">
      <c r="A424" s="23">
        <v>21007</v>
      </c>
      <c r="B424" s="83" t="s">
        <v>385</v>
      </c>
      <c r="C424" s="84">
        <v>2885</v>
      </c>
      <c r="D424" s="84">
        <v>4460.39328</v>
      </c>
      <c r="E424" s="85">
        <v>3815</v>
      </c>
      <c r="F424" s="85">
        <v>2892</v>
      </c>
      <c r="G424" s="88"/>
      <c r="H424" s="89"/>
      <c r="I424" s="96"/>
    </row>
    <row r="425" spans="1:9">
      <c r="A425" s="23">
        <v>2100799</v>
      </c>
      <c r="B425" s="90" t="s">
        <v>386</v>
      </c>
      <c r="C425" s="84">
        <v>2885</v>
      </c>
      <c r="D425" s="84">
        <v>4460.39328</v>
      </c>
      <c r="E425" s="85">
        <v>3815</v>
      </c>
      <c r="F425" s="85">
        <v>2892</v>
      </c>
      <c r="G425" s="88"/>
      <c r="H425" s="89"/>
      <c r="I425" s="96"/>
    </row>
    <row r="426" spans="1:9">
      <c r="A426" s="23">
        <v>21010</v>
      </c>
      <c r="B426" s="83" t="s">
        <v>387</v>
      </c>
      <c r="C426" s="84">
        <v>2295</v>
      </c>
      <c r="D426" s="84">
        <v>0</v>
      </c>
      <c r="E426" s="85"/>
      <c r="F426" s="85"/>
      <c r="G426" s="88"/>
      <c r="H426" s="89"/>
      <c r="I426" s="96"/>
    </row>
    <row r="427" spans="1:9">
      <c r="A427" s="23">
        <v>2101001</v>
      </c>
      <c r="B427" s="90" t="s">
        <v>63</v>
      </c>
      <c r="C427" s="84">
        <v>1055</v>
      </c>
      <c r="D427" s="84">
        <v>0</v>
      </c>
      <c r="E427" s="85">
        <v>0</v>
      </c>
      <c r="F427" s="85"/>
      <c r="G427" s="88"/>
      <c r="H427" s="89"/>
      <c r="I427" s="96"/>
    </row>
    <row r="428" spans="1:9">
      <c r="A428" s="23">
        <v>2101002</v>
      </c>
      <c r="B428" s="90" t="s">
        <v>64</v>
      </c>
      <c r="C428" s="84">
        <v>16</v>
      </c>
      <c r="D428" s="84">
        <v>0</v>
      </c>
      <c r="E428" s="85">
        <v>0</v>
      </c>
      <c r="F428" s="85"/>
      <c r="G428" s="88"/>
      <c r="H428" s="89"/>
      <c r="I428" s="96"/>
    </row>
    <row r="429" spans="1:9">
      <c r="A429" s="23">
        <v>2101012</v>
      </c>
      <c r="B429" s="90" t="s">
        <v>162</v>
      </c>
      <c r="C429" s="84">
        <v>2</v>
      </c>
      <c r="D429" s="84">
        <v>0</v>
      </c>
      <c r="E429" s="85">
        <v>0</v>
      </c>
      <c r="F429" s="85"/>
      <c r="G429" s="88"/>
      <c r="H429" s="89"/>
      <c r="I429" s="96"/>
    </row>
    <row r="430" spans="1:9">
      <c r="A430" s="23">
        <v>2101016</v>
      </c>
      <c r="B430" s="90" t="s">
        <v>388</v>
      </c>
      <c r="C430" s="84">
        <v>103</v>
      </c>
      <c r="D430" s="84">
        <v>0</v>
      </c>
      <c r="E430" s="85">
        <v>0</v>
      </c>
      <c r="F430" s="85"/>
      <c r="G430" s="88"/>
      <c r="H430" s="89"/>
      <c r="I430" s="96"/>
    </row>
    <row r="431" spans="1:9">
      <c r="A431" s="23">
        <v>2101050</v>
      </c>
      <c r="B431" s="90" t="s">
        <v>68</v>
      </c>
      <c r="C431" s="84">
        <v>373</v>
      </c>
      <c r="D431" s="84">
        <v>0</v>
      </c>
      <c r="E431" s="85">
        <v>0</v>
      </c>
      <c r="F431" s="85"/>
      <c r="G431" s="88"/>
      <c r="H431" s="89"/>
      <c r="I431" s="96"/>
    </row>
    <row r="432" spans="1:9">
      <c r="A432" s="23">
        <v>2101099</v>
      </c>
      <c r="B432" s="90" t="s">
        <v>389</v>
      </c>
      <c r="C432" s="84">
        <v>746</v>
      </c>
      <c r="D432" s="84">
        <v>0</v>
      </c>
      <c r="E432" s="85">
        <v>0</v>
      </c>
      <c r="F432" s="85"/>
      <c r="G432" s="88"/>
      <c r="H432" s="89"/>
      <c r="I432" s="96"/>
    </row>
    <row r="433" spans="1:9">
      <c r="A433" s="23">
        <v>21011</v>
      </c>
      <c r="B433" s="83" t="s">
        <v>390</v>
      </c>
      <c r="C433" s="84">
        <v>1800</v>
      </c>
      <c r="D433" s="84">
        <v>4500</v>
      </c>
      <c r="E433" s="85">
        <v>4500</v>
      </c>
      <c r="F433" s="85">
        <v>4500</v>
      </c>
      <c r="G433" s="88"/>
      <c r="H433" s="89"/>
      <c r="I433" s="96"/>
    </row>
    <row r="434" spans="1:9">
      <c r="A434" s="23">
        <v>2101103</v>
      </c>
      <c r="B434" s="90" t="s">
        <v>391</v>
      </c>
      <c r="C434" s="84">
        <v>1800</v>
      </c>
      <c r="D434" s="84">
        <v>4500</v>
      </c>
      <c r="E434" s="85">
        <v>4500</v>
      </c>
      <c r="F434" s="85">
        <v>4500</v>
      </c>
      <c r="G434" s="88"/>
      <c r="H434" s="89"/>
      <c r="I434" s="96"/>
    </row>
    <row r="435" spans="1:9">
      <c r="A435" s="23">
        <v>21012</v>
      </c>
      <c r="B435" s="83" t="s">
        <v>392</v>
      </c>
      <c r="C435" s="84">
        <v>51600</v>
      </c>
      <c r="D435" s="84">
        <v>51600</v>
      </c>
      <c r="E435" s="85">
        <v>51237</v>
      </c>
      <c r="F435" s="85">
        <v>51050</v>
      </c>
      <c r="G435" s="88"/>
      <c r="H435" s="89"/>
      <c r="I435" s="96"/>
    </row>
    <row r="436" spans="1:9">
      <c r="A436" s="23">
        <v>2101201</v>
      </c>
      <c r="B436" s="90" t="s">
        <v>393</v>
      </c>
      <c r="C436" s="84">
        <v>600</v>
      </c>
      <c r="D436" s="84">
        <v>600</v>
      </c>
      <c r="E436" s="85">
        <v>237</v>
      </c>
      <c r="F436" s="85">
        <v>50</v>
      </c>
      <c r="G436" s="88"/>
      <c r="H436" s="89"/>
      <c r="I436" s="96"/>
    </row>
    <row r="437" spans="1:9">
      <c r="A437" s="23">
        <v>2101202</v>
      </c>
      <c r="B437" s="90" t="s">
        <v>394</v>
      </c>
      <c r="C437" s="84">
        <v>51000</v>
      </c>
      <c r="D437" s="84">
        <v>51000</v>
      </c>
      <c r="E437" s="85">
        <v>51000</v>
      </c>
      <c r="F437" s="85">
        <v>51000</v>
      </c>
      <c r="G437" s="88"/>
      <c r="H437" s="89"/>
      <c r="I437" s="96"/>
    </row>
    <row r="438" spans="1:9">
      <c r="A438" s="23">
        <v>21013</v>
      </c>
      <c r="B438" s="83" t="s">
        <v>395</v>
      </c>
      <c r="C438" s="84">
        <v>277</v>
      </c>
      <c r="D438" s="84">
        <v>1300</v>
      </c>
      <c r="E438" s="85"/>
      <c r="F438" s="85">
        <v>0</v>
      </c>
      <c r="G438" s="88"/>
      <c r="H438" s="89"/>
      <c r="I438" s="96"/>
    </row>
    <row r="439" spans="1:9">
      <c r="A439" s="23">
        <v>2101399</v>
      </c>
      <c r="B439" s="90" t="s">
        <v>396</v>
      </c>
      <c r="C439" s="84">
        <v>277</v>
      </c>
      <c r="D439" s="84">
        <v>1300</v>
      </c>
      <c r="E439" s="85">
        <v>0</v>
      </c>
      <c r="F439" s="85">
        <v>0</v>
      </c>
      <c r="G439" s="88"/>
      <c r="H439" s="89"/>
      <c r="I439" s="96"/>
    </row>
    <row r="440" spans="1:9">
      <c r="A440" s="23">
        <v>21015</v>
      </c>
      <c r="B440" s="83" t="s">
        <v>397</v>
      </c>
      <c r="C440" s="84">
        <v>0</v>
      </c>
      <c r="D440" s="84">
        <v>168.2208</v>
      </c>
      <c r="E440" s="85">
        <v>528</v>
      </c>
      <c r="F440" s="85">
        <v>410</v>
      </c>
      <c r="G440" s="88"/>
      <c r="H440" s="89"/>
      <c r="I440" s="96"/>
    </row>
    <row r="441" spans="1:9">
      <c r="A441" s="23">
        <v>2101550</v>
      </c>
      <c r="B441" s="90" t="s">
        <v>68</v>
      </c>
      <c r="C441" s="84">
        <v>0</v>
      </c>
      <c r="D441" s="84">
        <v>168.2208</v>
      </c>
      <c r="E441" s="85">
        <v>394</v>
      </c>
      <c r="F441" s="85">
        <v>321</v>
      </c>
      <c r="G441" s="88"/>
      <c r="H441" s="89"/>
      <c r="I441" s="96"/>
    </row>
    <row r="442" spans="1:9">
      <c r="A442" s="23">
        <v>2101599</v>
      </c>
      <c r="B442" s="90" t="s">
        <v>398</v>
      </c>
      <c r="C442" s="84">
        <v>0</v>
      </c>
      <c r="D442" s="84">
        <v>0</v>
      </c>
      <c r="E442" s="85">
        <v>134</v>
      </c>
      <c r="F442" s="85">
        <v>86</v>
      </c>
      <c r="G442" s="88"/>
      <c r="H442" s="89"/>
      <c r="I442" s="96"/>
    </row>
    <row r="443" spans="1:9">
      <c r="A443" s="23">
        <v>21016</v>
      </c>
      <c r="B443" s="83" t="s">
        <v>399</v>
      </c>
      <c r="C443" s="84">
        <v>0</v>
      </c>
      <c r="D443" s="84">
        <v>139</v>
      </c>
      <c r="E443" s="85">
        <v>139</v>
      </c>
      <c r="F443" s="85">
        <v>125</v>
      </c>
      <c r="G443" s="88"/>
      <c r="H443" s="89"/>
      <c r="I443" s="96"/>
    </row>
    <row r="444" spans="1:9">
      <c r="A444" s="23">
        <v>2101601</v>
      </c>
      <c r="B444" s="90" t="s">
        <v>400</v>
      </c>
      <c r="C444" s="84">
        <v>0</v>
      </c>
      <c r="D444" s="84">
        <v>139</v>
      </c>
      <c r="E444" s="85">
        <v>139</v>
      </c>
      <c r="F444" s="85">
        <v>125</v>
      </c>
      <c r="G444" s="88"/>
      <c r="H444" s="89"/>
      <c r="I444" s="96"/>
    </row>
    <row r="445" spans="1:9">
      <c r="A445" s="23">
        <v>21099</v>
      </c>
      <c r="B445" s="83" t="s">
        <v>401</v>
      </c>
      <c r="C445" s="84">
        <v>876</v>
      </c>
      <c r="D445" s="84">
        <v>309.22</v>
      </c>
      <c r="E445" s="85">
        <v>751</v>
      </c>
      <c r="F445" s="85">
        <v>927</v>
      </c>
      <c r="G445" s="88"/>
      <c r="H445" s="89"/>
      <c r="I445" s="96"/>
    </row>
    <row r="446" spans="1:9">
      <c r="A446" s="23">
        <v>2109901</v>
      </c>
      <c r="B446" s="90" t="s">
        <v>402</v>
      </c>
      <c r="C446" s="84">
        <v>876</v>
      </c>
      <c r="D446" s="84">
        <v>309.22</v>
      </c>
      <c r="E446" s="85">
        <v>751</v>
      </c>
      <c r="F446" s="85">
        <v>927</v>
      </c>
      <c r="G446" s="88"/>
      <c r="H446" s="89"/>
      <c r="I446" s="96"/>
    </row>
    <row r="447" spans="1:9">
      <c r="A447" s="23">
        <v>211</v>
      </c>
      <c r="B447" s="83" t="s">
        <v>403</v>
      </c>
      <c r="C447" s="84">
        <v>12836</v>
      </c>
      <c r="D447" s="84">
        <v>9084.7142</v>
      </c>
      <c r="E447" s="85">
        <v>10072</v>
      </c>
      <c r="F447" s="85">
        <v>16400</v>
      </c>
      <c r="G447" s="86">
        <f>F447/C447-1</f>
        <v>0.277656590838267</v>
      </c>
      <c r="H447" s="87">
        <f>F447/E447</f>
        <v>1.62827640984909</v>
      </c>
      <c r="I447" s="94" t="s">
        <v>404</v>
      </c>
    </row>
    <row r="448" spans="1:9">
      <c r="A448" s="23">
        <v>21101</v>
      </c>
      <c r="B448" s="83" t="s">
        <v>405</v>
      </c>
      <c r="C448" s="84">
        <v>1374</v>
      </c>
      <c r="D448" s="84">
        <v>2683.2251</v>
      </c>
      <c r="E448" s="85">
        <v>2699</v>
      </c>
      <c r="F448" s="85">
        <v>2454</v>
      </c>
      <c r="G448" s="88"/>
      <c r="H448" s="89"/>
      <c r="I448" s="96"/>
    </row>
    <row r="449" spans="1:9">
      <c r="A449" s="23">
        <v>2110101</v>
      </c>
      <c r="B449" s="90" t="s">
        <v>63</v>
      </c>
      <c r="C449" s="84">
        <v>717</v>
      </c>
      <c r="D449" s="84">
        <v>762.5181</v>
      </c>
      <c r="E449" s="85">
        <v>763</v>
      </c>
      <c r="F449" s="85">
        <v>742</v>
      </c>
      <c r="G449" s="88"/>
      <c r="H449" s="89"/>
      <c r="I449" s="96"/>
    </row>
    <row r="450" spans="1:9">
      <c r="A450" s="23">
        <v>2110102</v>
      </c>
      <c r="B450" s="90" t="s">
        <v>64</v>
      </c>
      <c r="C450" s="84">
        <v>44</v>
      </c>
      <c r="D450" s="84">
        <v>0.6</v>
      </c>
      <c r="E450" s="85">
        <v>1</v>
      </c>
      <c r="F450" s="85">
        <v>1</v>
      </c>
      <c r="G450" s="88"/>
      <c r="H450" s="89"/>
      <c r="I450" s="96"/>
    </row>
    <row r="451" spans="1:9">
      <c r="A451" s="23">
        <v>2110104</v>
      </c>
      <c r="B451" s="90" t="s">
        <v>406</v>
      </c>
      <c r="C451" s="84">
        <v>80</v>
      </c>
      <c r="D451" s="84">
        <v>80</v>
      </c>
      <c r="E451" s="85">
        <v>80</v>
      </c>
      <c r="F451" s="85">
        <v>80</v>
      </c>
      <c r="G451" s="88"/>
      <c r="H451" s="89"/>
      <c r="I451" s="96"/>
    </row>
    <row r="452" spans="1:9">
      <c r="A452" s="23">
        <v>2110199</v>
      </c>
      <c r="B452" s="90" t="s">
        <v>407</v>
      </c>
      <c r="C452" s="84">
        <v>533</v>
      </c>
      <c r="D452" s="84">
        <v>1840.107</v>
      </c>
      <c r="E452" s="85">
        <v>1855</v>
      </c>
      <c r="F452" s="85">
        <v>1616</v>
      </c>
      <c r="G452" s="88"/>
      <c r="H452" s="89"/>
      <c r="I452" s="96"/>
    </row>
    <row r="453" spans="1:9">
      <c r="A453" s="23">
        <v>21102</v>
      </c>
      <c r="B453" s="83" t="s">
        <v>408</v>
      </c>
      <c r="C453" s="84">
        <v>835</v>
      </c>
      <c r="D453" s="84">
        <v>1086.381</v>
      </c>
      <c r="E453" s="85">
        <v>1371</v>
      </c>
      <c r="F453" s="85">
        <v>1326</v>
      </c>
      <c r="G453" s="88"/>
      <c r="H453" s="89"/>
      <c r="I453" s="96"/>
    </row>
    <row r="454" spans="1:9">
      <c r="A454" s="23">
        <v>2110299</v>
      </c>
      <c r="B454" s="90" t="s">
        <v>409</v>
      </c>
      <c r="C454" s="84">
        <v>835</v>
      </c>
      <c r="D454" s="84">
        <v>1086.381</v>
      </c>
      <c r="E454" s="85">
        <v>1371</v>
      </c>
      <c r="F454" s="85">
        <v>1326</v>
      </c>
      <c r="G454" s="88"/>
      <c r="H454" s="89"/>
      <c r="I454" s="96"/>
    </row>
    <row r="455" spans="1:9">
      <c r="A455" s="23">
        <v>21103</v>
      </c>
      <c r="B455" s="83" t="s">
        <v>410</v>
      </c>
      <c r="C455" s="84">
        <v>5711</v>
      </c>
      <c r="D455" s="84">
        <v>1762.0001</v>
      </c>
      <c r="E455" s="85">
        <v>2362</v>
      </c>
      <c r="F455" s="85">
        <v>8421</v>
      </c>
      <c r="G455" s="88"/>
      <c r="H455" s="89"/>
      <c r="I455" s="96"/>
    </row>
    <row r="456" spans="1:9">
      <c r="A456" s="23">
        <v>2110301</v>
      </c>
      <c r="B456" s="90" t="s">
        <v>411</v>
      </c>
      <c r="C456" s="84">
        <v>3790</v>
      </c>
      <c r="D456" s="84">
        <v>0</v>
      </c>
      <c r="E456" s="85">
        <v>342</v>
      </c>
      <c r="F456" s="85">
        <v>342</v>
      </c>
      <c r="G456" s="88"/>
      <c r="H456" s="89"/>
      <c r="I456" s="96"/>
    </row>
    <row r="457" spans="1:9">
      <c r="A457" s="23">
        <v>2110302</v>
      </c>
      <c r="B457" s="90" t="s">
        <v>412</v>
      </c>
      <c r="C457" s="84">
        <v>1215</v>
      </c>
      <c r="D457" s="84">
        <v>1562.0001</v>
      </c>
      <c r="E457" s="85">
        <v>1562</v>
      </c>
      <c r="F457" s="85">
        <v>6580</v>
      </c>
      <c r="G457" s="88"/>
      <c r="H457" s="89"/>
      <c r="I457" s="96"/>
    </row>
    <row r="458" spans="1:9">
      <c r="A458" s="23">
        <v>2110399</v>
      </c>
      <c r="B458" s="90" t="s">
        <v>413</v>
      </c>
      <c r="C458" s="84">
        <v>706</v>
      </c>
      <c r="D458" s="84">
        <v>200</v>
      </c>
      <c r="E458" s="85">
        <v>458</v>
      </c>
      <c r="F458" s="85">
        <v>1499</v>
      </c>
      <c r="G458" s="88"/>
      <c r="H458" s="89"/>
      <c r="I458" s="96"/>
    </row>
    <row r="459" spans="1:9">
      <c r="A459" s="23">
        <v>21104</v>
      </c>
      <c r="B459" s="83" t="s">
        <v>414</v>
      </c>
      <c r="C459" s="84">
        <v>150</v>
      </c>
      <c r="D459" s="84">
        <v>0</v>
      </c>
      <c r="E459" s="85">
        <v>0</v>
      </c>
      <c r="F459" s="85">
        <v>150</v>
      </c>
      <c r="G459" s="88"/>
      <c r="H459" s="89"/>
      <c r="I459" s="96"/>
    </row>
    <row r="460" spans="1:9">
      <c r="A460" s="23">
        <v>2110402</v>
      </c>
      <c r="B460" s="90" t="s">
        <v>415</v>
      </c>
      <c r="C460" s="84">
        <v>150</v>
      </c>
      <c r="D460" s="84">
        <v>0</v>
      </c>
      <c r="E460" s="85">
        <v>0</v>
      </c>
      <c r="F460" s="85">
        <v>150</v>
      </c>
      <c r="G460" s="88"/>
      <c r="H460" s="89"/>
      <c r="I460" s="96"/>
    </row>
    <row r="461" spans="1:9">
      <c r="A461" s="23">
        <v>21105</v>
      </c>
      <c r="B461" s="83" t="s">
        <v>416</v>
      </c>
      <c r="C461" s="84">
        <v>0</v>
      </c>
      <c r="D461" s="84">
        <v>76.32</v>
      </c>
      <c r="E461" s="85">
        <v>76</v>
      </c>
      <c r="F461" s="85">
        <v>266</v>
      </c>
      <c r="G461" s="88"/>
      <c r="H461" s="89"/>
      <c r="I461" s="96"/>
    </row>
    <row r="462" spans="1:9">
      <c r="A462" s="23">
        <v>2110507</v>
      </c>
      <c r="B462" s="90" t="s">
        <v>417</v>
      </c>
      <c r="C462" s="84">
        <v>0</v>
      </c>
      <c r="D462" s="84">
        <v>76.32</v>
      </c>
      <c r="E462" s="85">
        <v>76</v>
      </c>
      <c r="F462" s="85">
        <v>266</v>
      </c>
      <c r="G462" s="88"/>
      <c r="H462" s="89"/>
      <c r="I462" s="96"/>
    </row>
    <row r="463" spans="1:9">
      <c r="A463" s="23">
        <v>21111</v>
      </c>
      <c r="B463" s="83" t="s">
        <v>418</v>
      </c>
      <c r="C463" s="84">
        <v>600</v>
      </c>
      <c r="D463" s="84">
        <v>2488.62</v>
      </c>
      <c r="E463" s="85">
        <v>2489</v>
      </c>
      <c r="F463" s="85">
        <v>2437</v>
      </c>
      <c r="G463" s="88"/>
      <c r="H463" s="89"/>
      <c r="I463" s="96"/>
    </row>
    <row r="464" spans="1:9">
      <c r="A464" s="23">
        <v>2111199</v>
      </c>
      <c r="B464" s="90" t="s">
        <v>419</v>
      </c>
      <c r="C464" s="84">
        <v>600</v>
      </c>
      <c r="D464" s="84">
        <v>2488.62</v>
      </c>
      <c r="E464" s="85">
        <v>2489</v>
      </c>
      <c r="F464" s="85">
        <v>2437</v>
      </c>
      <c r="G464" s="88"/>
      <c r="H464" s="89"/>
      <c r="I464" s="96"/>
    </row>
    <row r="465" spans="1:9">
      <c r="A465" s="23">
        <v>21113</v>
      </c>
      <c r="B465" s="83" t="s">
        <v>420</v>
      </c>
      <c r="C465" s="84">
        <v>0</v>
      </c>
      <c r="D465" s="84">
        <v>280</v>
      </c>
      <c r="E465" s="85">
        <v>280</v>
      </c>
      <c r="F465" s="85">
        <v>280</v>
      </c>
      <c r="G465" s="88"/>
      <c r="H465" s="89"/>
      <c r="I465" s="96"/>
    </row>
    <row r="466" spans="1:9">
      <c r="A466" s="23">
        <v>2111301</v>
      </c>
      <c r="B466" s="90" t="s">
        <v>421</v>
      </c>
      <c r="C466" s="84">
        <v>0</v>
      </c>
      <c r="D466" s="84">
        <v>280</v>
      </c>
      <c r="E466" s="85">
        <v>280</v>
      </c>
      <c r="F466" s="85">
        <v>280</v>
      </c>
      <c r="G466" s="88"/>
      <c r="H466" s="89"/>
      <c r="I466" s="96"/>
    </row>
    <row r="467" spans="1:9">
      <c r="A467" s="23">
        <v>21114</v>
      </c>
      <c r="B467" s="83" t="s">
        <v>422</v>
      </c>
      <c r="C467" s="84">
        <v>0</v>
      </c>
      <c r="D467" s="84">
        <v>0</v>
      </c>
      <c r="E467" s="85">
        <v>13</v>
      </c>
      <c r="F467" s="85">
        <v>10</v>
      </c>
      <c r="G467" s="88"/>
      <c r="H467" s="89"/>
      <c r="I467" s="96"/>
    </row>
    <row r="468" spans="1:9">
      <c r="A468" s="23">
        <v>2111499</v>
      </c>
      <c r="B468" s="90" t="s">
        <v>423</v>
      </c>
      <c r="C468" s="84">
        <v>0</v>
      </c>
      <c r="D468" s="84">
        <v>0</v>
      </c>
      <c r="E468" s="85">
        <v>13</v>
      </c>
      <c r="F468" s="85">
        <v>10</v>
      </c>
      <c r="G468" s="88"/>
      <c r="H468" s="89"/>
      <c r="I468" s="96"/>
    </row>
    <row r="469" spans="1:9">
      <c r="A469" s="23">
        <v>21199</v>
      </c>
      <c r="B469" s="83" t="s">
        <v>424</v>
      </c>
      <c r="C469" s="84">
        <v>4167</v>
      </c>
      <c r="D469" s="84">
        <v>708.168</v>
      </c>
      <c r="E469" s="85">
        <v>782</v>
      </c>
      <c r="F469" s="85">
        <v>1057</v>
      </c>
      <c r="G469" s="88"/>
      <c r="H469" s="89"/>
      <c r="I469" s="96"/>
    </row>
    <row r="470" spans="1:9">
      <c r="A470" s="23">
        <v>2119901</v>
      </c>
      <c r="B470" s="90" t="s">
        <v>425</v>
      </c>
      <c r="C470" s="84">
        <v>4167</v>
      </c>
      <c r="D470" s="84">
        <v>708.168</v>
      </c>
      <c r="E470" s="85">
        <v>782</v>
      </c>
      <c r="F470" s="85">
        <v>1057</v>
      </c>
      <c r="G470" s="88"/>
      <c r="H470" s="89"/>
      <c r="I470" s="96"/>
    </row>
    <row r="471" spans="1:9">
      <c r="A471" s="23">
        <v>212</v>
      </c>
      <c r="B471" s="83" t="s">
        <v>426</v>
      </c>
      <c r="C471" s="84">
        <v>155896</v>
      </c>
      <c r="D471" s="84">
        <v>76475.967276</v>
      </c>
      <c r="E471" s="85">
        <v>71402</v>
      </c>
      <c r="F471" s="85">
        <v>125525</v>
      </c>
      <c r="G471" s="86">
        <f>F471/C471-1</f>
        <v>-0.194815774618977</v>
      </c>
      <c r="H471" s="87">
        <f>F471/E471</f>
        <v>1.75800397747962</v>
      </c>
      <c r="I471" s="96" t="s">
        <v>722</v>
      </c>
    </row>
    <row r="472" spans="1:9">
      <c r="A472" s="23">
        <v>21201</v>
      </c>
      <c r="B472" s="83" t="s">
        <v>427</v>
      </c>
      <c r="C472" s="84">
        <v>12014</v>
      </c>
      <c r="D472" s="84">
        <v>16129.44704</v>
      </c>
      <c r="E472" s="85">
        <v>14419</v>
      </c>
      <c r="F472" s="85">
        <v>13026</v>
      </c>
      <c r="G472" s="88"/>
      <c r="H472" s="89"/>
      <c r="I472" s="96"/>
    </row>
    <row r="473" spans="1:9">
      <c r="A473" s="23">
        <v>2120101</v>
      </c>
      <c r="B473" s="90" t="s">
        <v>63</v>
      </c>
      <c r="C473" s="84">
        <v>4552</v>
      </c>
      <c r="D473" s="84">
        <v>5017.9875</v>
      </c>
      <c r="E473" s="85">
        <v>5698</v>
      </c>
      <c r="F473" s="85">
        <v>5329</v>
      </c>
      <c r="G473" s="88"/>
      <c r="H473" s="89"/>
      <c r="I473" s="96"/>
    </row>
    <row r="474" spans="1:9">
      <c r="A474" s="23">
        <v>2120102</v>
      </c>
      <c r="B474" s="90" t="s">
        <v>64</v>
      </c>
      <c r="C474" s="84">
        <v>1199</v>
      </c>
      <c r="D474" s="84">
        <v>29.598</v>
      </c>
      <c r="E474" s="85">
        <v>30</v>
      </c>
      <c r="F474" s="85">
        <v>158</v>
      </c>
      <c r="G474" s="88"/>
      <c r="H474" s="89"/>
      <c r="I474" s="96"/>
    </row>
    <row r="475" spans="1:9">
      <c r="A475" s="23">
        <v>2120104</v>
      </c>
      <c r="B475" s="90" t="s">
        <v>428</v>
      </c>
      <c r="C475" s="84">
        <v>457</v>
      </c>
      <c r="D475" s="84">
        <v>1083.2947</v>
      </c>
      <c r="E475" s="85">
        <v>1118</v>
      </c>
      <c r="F475" s="85">
        <v>887</v>
      </c>
      <c r="G475" s="88"/>
      <c r="H475" s="89"/>
      <c r="I475" s="96"/>
    </row>
    <row r="476" spans="1:9">
      <c r="A476" s="23">
        <v>2120199</v>
      </c>
      <c r="B476" s="90" t="s">
        <v>429</v>
      </c>
      <c r="C476" s="84">
        <v>5806</v>
      </c>
      <c r="D476" s="84">
        <v>9998.56684</v>
      </c>
      <c r="E476" s="85">
        <v>7573</v>
      </c>
      <c r="F476" s="85">
        <v>6651</v>
      </c>
      <c r="G476" s="88"/>
      <c r="H476" s="89"/>
      <c r="I476" s="96"/>
    </row>
    <row r="477" spans="1:9">
      <c r="A477" s="23">
        <v>21202</v>
      </c>
      <c r="B477" s="83" t="s">
        <v>430</v>
      </c>
      <c r="C477" s="84">
        <v>2053</v>
      </c>
      <c r="D477" s="84">
        <v>406.649836</v>
      </c>
      <c r="E477" s="85">
        <v>407</v>
      </c>
      <c r="F477" s="85">
        <v>389</v>
      </c>
      <c r="G477" s="88"/>
      <c r="H477" s="89"/>
      <c r="I477" s="96"/>
    </row>
    <row r="478" spans="1:9">
      <c r="A478" s="23">
        <v>2120201</v>
      </c>
      <c r="B478" s="90" t="s">
        <v>431</v>
      </c>
      <c r="C478" s="84">
        <v>2053</v>
      </c>
      <c r="D478" s="84">
        <v>406.649836</v>
      </c>
      <c r="E478" s="85">
        <v>407</v>
      </c>
      <c r="F478" s="85">
        <v>389</v>
      </c>
      <c r="G478" s="88"/>
      <c r="H478" s="89"/>
      <c r="I478" s="96"/>
    </row>
    <row r="479" spans="1:9">
      <c r="A479" s="23">
        <v>21203</v>
      </c>
      <c r="B479" s="83" t="s">
        <v>432</v>
      </c>
      <c r="C479" s="84">
        <v>3475</v>
      </c>
      <c r="D479" s="84">
        <v>2991.618</v>
      </c>
      <c r="E479" s="85">
        <v>3354</v>
      </c>
      <c r="F479" s="85">
        <v>3272</v>
      </c>
      <c r="G479" s="88"/>
      <c r="H479" s="89"/>
      <c r="I479" s="96"/>
    </row>
    <row r="480" spans="1:9">
      <c r="A480" s="23">
        <v>2120303</v>
      </c>
      <c r="B480" s="90" t="s">
        <v>433</v>
      </c>
      <c r="C480" s="84">
        <v>0</v>
      </c>
      <c r="D480" s="84">
        <v>626.9</v>
      </c>
      <c r="E480" s="85">
        <v>627</v>
      </c>
      <c r="F480" s="85">
        <v>627</v>
      </c>
      <c r="G480" s="88"/>
      <c r="H480" s="89"/>
      <c r="I480" s="96"/>
    </row>
    <row r="481" spans="1:9">
      <c r="A481" s="23">
        <v>2120399</v>
      </c>
      <c r="B481" s="90" t="s">
        <v>434</v>
      </c>
      <c r="C481" s="84">
        <v>3475</v>
      </c>
      <c r="D481" s="84">
        <v>2364.718</v>
      </c>
      <c r="E481" s="85">
        <v>2727</v>
      </c>
      <c r="F481" s="85">
        <v>2646</v>
      </c>
      <c r="G481" s="88"/>
      <c r="H481" s="89"/>
      <c r="I481" s="96"/>
    </row>
    <row r="482" spans="1:9">
      <c r="A482" s="23">
        <v>21205</v>
      </c>
      <c r="B482" s="83" t="s">
        <v>435</v>
      </c>
      <c r="C482" s="84">
        <v>11443</v>
      </c>
      <c r="D482" s="84">
        <v>8534.0224</v>
      </c>
      <c r="E482" s="85">
        <v>8860</v>
      </c>
      <c r="F482" s="85">
        <v>9073</v>
      </c>
      <c r="G482" s="88"/>
      <c r="H482" s="89"/>
      <c r="I482" s="96"/>
    </row>
    <row r="483" spans="1:9">
      <c r="A483" s="23">
        <v>2120501</v>
      </c>
      <c r="B483" s="90" t="s">
        <v>436</v>
      </c>
      <c r="C483" s="84">
        <v>11443</v>
      </c>
      <c r="D483" s="84">
        <v>8534.0224</v>
      </c>
      <c r="E483" s="85">
        <v>8860</v>
      </c>
      <c r="F483" s="85">
        <v>9073</v>
      </c>
      <c r="G483" s="88"/>
      <c r="H483" s="89"/>
      <c r="I483" s="96"/>
    </row>
    <row r="484" spans="1:9">
      <c r="A484" s="23">
        <v>21299</v>
      </c>
      <c r="B484" s="83" t="s">
        <v>437</v>
      </c>
      <c r="C484" s="84">
        <v>126910</v>
      </c>
      <c r="D484" s="84">
        <v>48414.23</v>
      </c>
      <c r="E484" s="85">
        <v>44362</v>
      </c>
      <c r="F484" s="85">
        <v>99764</v>
      </c>
      <c r="G484" s="88"/>
      <c r="H484" s="89"/>
      <c r="I484" s="96"/>
    </row>
    <row r="485" spans="1:9">
      <c r="A485" s="23">
        <v>2129901</v>
      </c>
      <c r="B485" s="90" t="s">
        <v>438</v>
      </c>
      <c r="C485" s="84">
        <v>0</v>
      </c>
      <c r="D485" s="84">
        <v>48409.23</v>
      </c>
      <c r="E485" s="85">
        <v>44362</v>
      </c>
      <c r="F485" s="85">
        <v>99764</v>
      </c>
      <c r="G485" s="88"/>
      <c r="H485" s="89"/>
      <c r="I485" s="96"/>
    </row>
    <row r="486" spans="1:9">
      <c r="A486" s="23">
        <v>2129999</v>
      </c>
      <c r="B486" s="90" t="s">
        <v>439</v>
      </c>
      <c r="C486" s="84">
        <v>126910</v>
      </c>
      <c r="D486" s="84">
        <v>0</v>
      </c>
      <c r="E486" s="85">
        <v>0</v>
      </c>
      <c r="F486" s="85"/>
      <c r="G486" s="88"/>
      <c r="H486" s="89"/>
      <c r="I486" s="96"/>
    </row>
    <row r="487" spans="1:9">
      <c r="A487" s="23">
        <v>213</v>
      </c>
      <c r="B487" s="83" t="s">
        <v>440</v>
      </c>
      <c r="C487" s="84">
        <v>35871</v>
      </c>
      <c r="D487" s="84">
        <v>42905.415012</v>
      </c>
      <c r="E487" s="85">
        <v>38815</v>
      </c>
      <c r="F487" s="85">
        <v>31962</v>
      </c>
      <c r="G487" s="86">
        <f>F487/C487-1</f>
        <v>-0.108973822865267</v>
      </c>
      <c r="H487" s="87">
        <f>F487/E487</f>
        <v>0.823444544634806</v>
      </c>
      <c r="I487" s="94" t="s">
        <v>59</v>
      </c>
    </row>
    <row r="488" spans="1:9">
      <c r="A488" s="23">
        <v>21301</v>
      </c>
      <c r="B488" s="83" t="s">
        <v>441</v>
      </c>
      <c r="C488" s="84">
        <v>13922</v>
      </c>
      <c r="D488" s="84">
        <v>14841.2253</v>
      </c>
      <c r="E488" s="85">
        <v>15954</v>
      </c>
      <c r="F488" s="85">
        <v>12522</v>
      </c>
      <c r="G488" s="88"/>
      <c r="H488" s="89"/>
      <c r="I488" s="96"/>
    </row>
    <row r="489" spans="1:9">
      <c r="A489" s="23">
        <v>2130101</v>
      </c>
      <c r="B489" s="90" t="s">
        <v>63</v>
      </c>
      <c r="C489" s="84">
        <v>3618</v>
      </c>
      <c r="D489" s="84">
        <v>3999.26442</v>
      </c>
      <c r="E489" s="85">
        <v>4211</v>
      </c>
      <c r="F489" s="85">
        <v>3884</v>
      </c>
      <c r="G489" s="88"/>
      <c r="H489" s="89"/>
      <c r="I489" s="96"/>
    </row>
    <row r="490" spans="1:9">
      <c r="A490" s="23">
        <v>2130102</v>
      </c>
      <c r="B490" s="90" t="s">
        <v>64</v>
      </c>
      <c r="C490" s="84">
        <v>719</v>
      </c>
      <c r="D490" s="84">
        <v>958.8</v>
      </c>
      <c r="E490" s="85">
        <v>959</v>
      </c>
      <c r="F490" s="85">
        <v>543</v>
      </c>
      <c r="G490" s="88"/>
      <c r="H490" s="89"/>
      <c r="I490" s="96"/>
    </row>
    <row r="491" spans="1:9">
      <c r="A491" s="23">
        <v>2130104</v>
      </c>
      <c r="B491" s="90" t="s">
        <v>68</v>
      </c>
      <c r="C491" s="84">
        <v>2519</v>
      </c>
      <c r="D491" s="84">
        <v>2145.86588</v>
      </c>
      <c r="E491" s="85">
        <v>2535</v>
      </c>
      <c r="F491" s="85">
        <v>2485</v>
      </c>
      <c r="G491" s="88"/>
      <c r="H491" s="89"/>
      <c r="I491" s="96"/>
    </row>
    <row r="492" spans="1:9">
      <c r="A492" s="23">
        <v>2130106</v>
      </c>
      <c r="B492" s="90" t="s">
        <v>442</v>
      </c>
      <c r="C492" s="84">
        <v>619</v>
      </c>
      <c r="D492" s="84">
        <v>349.1</v>
      </c>
      <c r="E492" s="85">
        <v>349</v>
      </c>
      <c r="F492" s="85">
        <v>398</v>
      </c>
      <c r="G492" s="88"/>
      <c r="H492" s="89"/>
      <c r="I492" s="96"/>
    </row>
    <row r="493" spans="1:9">
      <c r="A493" s="23">
        <v>2130108</v>
      </c>
      <c r="B493" s="90" t="s">
        <v>443</v>
      </c>
      <c r="C493" s="84">
        <v>262</v>
      </c>
      <c r="D493" s="84">
        <v>211</v>
      </c>
      <c r="E493" s="85">
        <v>200</v>
      </c>
      <c r="F493" s="85">
        <v>100</v>
      </c>
      <c r="G493" s="88"/>
      <c r="H493" s="89"/>
      <c r="I493" s="96"/>
    </row>
    <row r="494" spans="1:9">
      <c r="A494" s="23">
        <v>2130109</v>
      </c>
      <c r="B494" s="90" t="s">
        <v>444</v>
      </c>
      <c r="C494" s="84">
        <v>73</v>
      </c>
      <c r="D494" s="84">
        <v>69</v>
      </c>
      <c r="E494" s="85">
        <v>69</v>
      </c>
      <c r="F494" s="85">
        <v>54</v>
      </c>
      <c r="G494" s="88"/>
      <c r="H494" s="89"/>
      <c r="I494" s="96"/>
    </row>
    <row r="495" spans="1:9">
      <c r="A495" s="23">
        <v>2130110</v>
      </c>
      <c r="B495" s="90" t="s">
        <v>445</v>
      </c>
      <c r="C495" s="84">
        <v>66</v>
      </c>
      <c r="D495" s="84">
        <v>56.5</v>
      </c>
      <c r="E495" s="85">
        <v>57</v>
      </c>
      <c r="F495" s="85">
        <v>54</v>
      </c>
      <c r="G495" s="88"/>
      <c r="H495" s="89"/>
      <c r="I495" s="96"/>
    </row>
    <row r="496" spans="1:9">
      <c r="A496" s="23">
        <v>2130111</v>
      </c>
      <c r="B496" s="90" t="s">
        <v>446</v>
      </c>
      <c r="C496" s="84">
        <v>11</v>
      </c>
      <c r="D496" s="84">
        <v>11.08</v>
      </c>
      <c r="E496" s="85">
        <v>11</v>
      </c>
      <c r="F496" s="85">
        <v>11</v>
      </c>
      <c r="G496" s="88"/>
      <c r="H496" s="89"/>
      <c r="I496" s="96"/>
    </row>
    <row r="497" spans="1:9">
      <c r="A497" s="23">
        <v>2130112</v>
      </c>
      <c r="B497" s="90" t="s">
        <v>447</v>
      </c>
      <c r="C497" s="84">
        <v>6</v>
      </c>
      <c r="D497" s="84">
        <v>13</v>
      </c>
      <c r="E497" s="85">
        <v>13</v>
      </c>
      <c r="F497" s="85">
        <v>4</v>
      </c>
      <c r="G497" s="88"/>
      <c r="H497" s="89"/>
      <c r="I497" s="96"/>
    </row>
    <row r="498" spans="1:9">
      <c r="A498" s="23">
        <v>2130122</v>
      </c>
      <c r="B498" s="90" t="s">
        <v>448</v>
      </c>
      <c r="C498" s="84">
        <v>3162</v>
      </c>
      <c r="D498" s="84">
        <v>2383.9</v>
      </c>
      <c r="E498" s="85">
        <v>2384</v>
      </c>
      <c r="F498" s="85">
        <v>1913</v>
      </c>
      <c r="G498" s="88"/>
      <c r="H498" s="89"/>
      <c r="I498" s="96"/>
    </row>
    <row r="499" spans="1:9">
      <c r="A499" s="23">
        <v>2130124</v>
      </c>
      <c r="B499" s="90" t="s">
        <v>449</v>
      </c>
      <c r="C499" s="84">
        <v>510</v>
      </c>
      <c r="D499" s="84">
        <v>2240</v>
      </c>
      <c r="E499" s="85">
        <v>2240</v>
      </c>
      <c r="F499" s="85">
        <v>1460</v>
      </c>
      <c r="G499" s="88"/>
      <c r="H499" s="89"/>
      <c r="I499" s="96"/>
    </row>
    <row r="500" spans="1:9">
      <c r="A500" s="23">
        <v>2130135</v>
      </c>
      <c r="B500" s="90" t="s">
        <v>450</v>
      </c>
      <c r="C500" s="84">
        <v>6</v>
      </c>
      <c r="D500" s="84">
        <v>273.95</v>
      </c>
      <c r="E500" s="85">
        <v>274</v>
      </c>
      <c r="F500" s="85">
        <v>99</v>
      </c>
      <c r="G500" s="88"/>
      <c r="H500" s="89"/>
      <c r="I500" s="96"/>
    </row>
    <row r="501" spans="1:9">
      <c r="A501" s="23">
        <v>2130199</v>
      </c>
      <c r="B501" s="90" t="s">
        <v>452</v>
      </c>
      <c r="C501" s="84">
        <v>2353</v>
      </c>
      <c r="D501" s="84">
        <v>2129.765</v>
      </c>
      <c r="E501" s="85">
        <v>2652</v>
      </c>
      <c r="F501" s="85">
        <v>1518</v>
      </c>
      <c r="G501" s="88"/>
      <c r="H501" s="89"/>
      <c r="I501" s="96"/>
    </row>
    <row r="502" spans="1:9">
      <c r="A502" s="23">
        <v>21302</v>
      </c>
      <c r="B502" s="83" t="s">
        <v>453</v>
      </c>
      <c r="C502" s="84">
        <v>7364</v>
      </c>
      <c r="D502" s="84">
        <v>8207.593992</v>
      </c>
      <c r="E502" s="85">
        <v>8139</v>
      </c>
      <c r="F502" s="85">
        <v>9961</v>
      </c>
      <c r="G502" s="88"/>
      <c r="H502" s="89"/>
      <c r="I502" s="96"/>
    </row>
    <row r="503" spans="1:9">
      <c r="A503" s="23">
        <v>2130201</v>
      </c>
      <c r="B503" s="90" t="s">
        <v>63</v>
      </c>
      <c r="C503" s="84">
        <v>532</v>
      </c>
      <c r="D503" s="84">
        <v>572.672392</v>
      </c>
      <c r="E503" s="85">
        <v>618</v>
      </c>
      <c r="F503" s="85">
        <v>631</v>
      </c>
      <c r="G503" s="88"/>
      <c r="H503" s="89"/>
      <c r="I503" s="96"/>
    </row>
    <row r="504" spans="1:9">
      <c r="A504" s="23">
        <v>2130202</v>
      </c>
      <c r="B504" s="90" t="s">
        <v>64</v>
      </c>
      <c r="C504" s="84">
        <v>9</v>
      </c>
      <c r="D504" s="84">
        <v>2.08</v>
      </c>
      <c r="E504" s="85">
        <v>2</v>
      </c>
      <c r="F504" s="85">
        <v>2</v>
      </c>
      <c r="G504" s="88"/>
      <c r="H504" s="89"/>
      <c r="I504" s="96"/>
    </row>
    <row r="505" spans="1:9">
      <c r="A505" s="23">
        <v>2130204</v>
      </c>
      <c r="B505" s="90" t="s">
        <v>454</v>
      </c>
      <c r="C505" s="84">
        <v>989</v>
      </c>
      <c r="D505" s="84">
        <v>991.1768</v>
      </c>
      <c r="E505" s="85">
        <v>1002</v>
      </c>
      <c r="F505" s="85">
        <v>1088</v>
      </c>
      <c r="G505" s="88"/>
      <c r="H505" s="89"/>
      <c r="I505" s="96"/>
    </row>
    <row r="506" spans="1:9">
      <c r="A506" s="23">
        <v>2130205</v>
      </c>
      <c r="B506" s="90" t="s">
        <v>455</v>
      </c>
      <c r="C506" s="84">
        <v>68</v>
      </c>
      <c r="D506" s="84">
        <v>62</v>
      </c>
      <c r="E506" s="85">
        <v>62</v>
      </c>
      <c r="F506" s="85">
        <v>61</v>
      </c>
      <c r="G506" s="88"/>
      <c r="H506" s="89"/>
      <c r="I506" s="96"/>
    </row>
    <row r="507" spans="1:9">
      <c r="A507" s="23">
        <v>2130206</v>
      </c>
      <c r="B507" s="90" t="s">
        <v>456</v>
      </c>
      <c r="C507" s="84">
        <v>1</v>
      </c>
      <c r="D507" s="84">
        <v>0.65</v>
      </c>
      <c r="E507" s="85">
        <v>1</v>
      </c>
      <c r="F507" s="85">
        <v>1</v>
      </c>
      <c r="G507" s="88"/>
      <c r="H507" s="89"/>
      <c r="I507" s="96"/>
    </row>
    <row r="508" spans="1:9">
      <c r="A508" s="23">
        <v>2130207</v>
      </c>
      <c r="B508" s="90" t="s">
        <v>457</v>
      </c>
      <c r="C508" s="84">
        <v>38</v>
      </c>
      <c r="D508" s="84">
        <v>13</v>
      </c>
      <c r="E508" s="85">
        <v>13</v>
      </c>
      <c r="F508" s="85">
        <v>33</v>
      </c>
      <c r="G508" s="88"/>
      <c r="H508" s="89"/>
      <c r="I508" s="96"/>
    </row>
    <row r="509" spans="1:9">
      <c r="A509" s="23">
        <v>2130208</v>
      </c>
      <c r="B509" s="90" t="s">
        <v>458</v>
      </c>
      <c r="C509" s="84">
        <v>61</v>
      </c>
      <c r="D509" s="84">
        <v>0</v>
      </c>
      <c r="E509" s="85">
        <v>0</v>
      </c>
      <c r="F509" s="85"/>
      <c r="G509" s="88"/>
      <c r="H509" s="89"/>
      <c r="I509" s="96"/>
    </row>
    <row r="510" spans="1:9">
      <c r="A510" s="23">
        <v>2130209</v>
      </c>
      <c r="B510" s="90" t="s">
        <v>459</v>
      </c>
      <c r="C510" s="84">
        <v>2506</v>
      </c>
      <c r="D510" s="84">
        <v>2648.192</v>
      </c>
      <c r="E510" s="85">
        <v>2486</v>
      </c>
      <c r="F510" s="85">
        <v>2442</v>
      </c>
      <c r="G510" s="88"/>
      <c r="H510" s="89"/>
      <c r="I510" s="96"/>
    </row>
    <row r="511" spans="1:9">
      <c r="A511" s="23">
        <v>2130211</v>
      </c>
      <c r="B511" s="90" t="s">
        <v>460</v>
      </c>
      <c r="C511" s="84">
        <v>0</v>
      </c>
      <c r="D511" s="84">
        <v>1.5</v>
      </c>
      <c r="E511" s="85">
        <v>2</v>
      </c>
      <c r="F511" s="85">
        <v>1</v>
      </c>
      <c r="G511" s="88"/>
      <c r="H511" s="89"/>
      <c r="I511" s="96"/>
    </row>
    <row r="512" spans="1:9">
      <c r="A512" s="23">
        <v>2130212</v>
      </c>
      <c r="B512" s="90" t="s">
        <v>461</v>
      </c>
      <c r="C512" s="84">
        <v>40</v>
      </c>
      <c r="D512" s="84">
        <v>0</v>
      </c>
      <c r="E512" s="85">
        <v>0</v>
      </c>
      <c r="F512" s="85">
        <v>139</v>
      </c>
      <c r="G512" s="88"/>
      <c r="H512" s="89"/>
      <c r="I512" s="96"/>
    </row>
    <row r="513" spans="1:9">
      <c r="A513" s="23">
        <v>2130213</v>
      </c>
      <c r="B513" s="90" t="s">
        <v>462</v>
      </c>
      <c r="C513" s="84">
        <v>7</v>
      </c>
      <c r="D513" s="84">
        <v>16.25</v>
      </c>
      <c r="E513" s="85">
        <v>16</v>
      </c>
      <c r="F513" s="85">
        <v>16</v>
      </c>
      <c r="G513" s="88"/>
      <c r="H513" s="89"/>
      <c r="I513" s="96"/>
    </row>
    <row r="514" spans="1:9">
      <c r="A514" s="23">
        <v>2130216</v>
      </c>
      <c r="B514" s="90" t="s">
        <v>463</v>
      </c>
      <c r="C514" s="84">
        <v>1</v>
      </c>
      <c r="D514" s="84">
        <v>0</v>
      </c>
      <c r="E514" s="85">
        <v>0</v>
      </c>
      <c r="F514" s="85"/>
      <c r="G514" s="88"/>
      <c r="H514" s="89"/>
      <c r="I514" s="96"/>
    </row>
    <row r="515" spans="1:9">
      <c r="A515" s="23">
        <v>2130221</v>
      </c>
      <c r="B515" s="90" t="s">
        <v>464</v>
      </c>
      <c r="C515" s="84">
        <v>7</v>
      </c>
      <c r="D515" s="84">
        <v>250</v>
      </c>
      <c r="E515" s="85">
        <v>250</v>
      </c>
      <c r="F515" s="85">
        <v>250</v>
      </c>
      <c r="G515" s="88"/>
      <c r="H515" s="89"/>
      <c r="I515" s="96"/>
    </row>
    <row r="516" spans="1:9">
      <c r="A516" s="23">
        <v>2130234</v>
      </c>
      <c r="B516" s="90" t="s">
        <v>465</v>
      </c>
      <c r="C516" s="84">
        <v>482</v>
      </c>
      <c r="D516" s="84">
        <v>1021.12</v>
      </c>
      <c r="E516" s="85">
        <v>1021</v>
      </c>
      <c r="F516" s="85">
        <v>1089</v>
      </c>
      <c r="G516" s="88"/>
      <c r="H516" s="89"/>
      <c r="I516" s="96"/>
    </row>
    <row r="517" spans="1:9">
      <c r="A517" s="23">
        <v>2130299</v>
      </c>
      <c r="B517" s="90" t="s">
        <v>466</v>
      </c>
      <c r="C517" s="84">
        <v>2622</v>
      </c>
      <c r="D517" s="84">
        <v>2628.9528</v>
      </c>
      <c r="E517" s="85">
        <v>2666</v>
      </c>
      <c r="F517" s="85">
        <v>4210</v>
      </c>
      <c r="G517" s="88"/>
      <c r="H517" s="89"/>
      <c r="I517" s="96"/>
    </row>
    <row r="518" spans="1:9">
      <c r="A518" s="23">
        <v>21303</v>
      </c>
      <c r="B518" s="83" t="s">
        <v>467</v>
      </c>
      <c r="C518" s="84">
        <v>8155</v>
      </c>
      <c r="D518" s="84">
        <v>7220.34692</v>
      </c>
      <c r="E518" s="85">
        <v>4828</v>
      </c>
      <c r="F518" s="85">
        <v>4400</v>
      </c>
      <c r="G518" s="88"/>
      <c r="H518" s="89"/>
      <c r="I518" s="96"/>
    </row>
    <row r="519" spans="1:9">
      <c r="A519" s="23">
        <v>2130301</v>
      </c>
      <c r="B519" s="90" t="s">
        <v>63</v>
      </c>
      <c r="C519" s="84">
        <v>746</v>
      </c>
      <c r="D519" s="84">
        <v>783.0146</v>
      </c>
      <c r="E519" s="85">
        <v>780</v>
      </c>
      <c r="F519" s="85">
        <v>747</v>
      </c>
      <c r="G519" s="88"/>
      <c r="H519" s="89"/>
      <c r="I519" s="96"/>
    </row>
    <row r="520" spans="1:9">
      <c r="A520" s="23">
        <v>2130302</v>
      </c>
      <c r="B520" s="90" t="s">
        <v>64</v>
      </c>
      <c r="C520" s="84">
        <v>0</v>
      </c>
      <c r="D520" s="84">
        <v>9.8</v>
      </c>
      <c r="E520" s="85">
        <v>10</v>
      </c>
      <c r="F520" s="85">
        <v>9</v>
      </c>
      <c r="G520" s="88"/>
      <c r="H520" s="89"/>
      <c r="I520" s="96"/>
    </row>
    <row r="521" spans="1:9">
      <c r="A521" s="23">
        <v>2130304</v>
      </c>
      <c r="B521" s="90" t="s">
        <v>468</v>
      </c>
      <c r="C521" s="84">
        <v>16</v>
      </c>
      <c r="D521" s="84">
        <v>15.36</v>
      </c>
      <c r="E521" s="85">
        <v>15</v>
      </c>
      <c r="F521" s="85">
        <v>14</v>
      </c>
      <c r="G521" s="88"/>
      <c r="H521" s="89"/>
      <c r="I521" s="96"/>
    </row>
    <row r="522" spans="1:9">
      <c r="A522" s="23">
        <v>2130305</v>
      </c>
      <c r="B522" s="90" t="s">
        <v>469</v>
      </c>
      <c r="C522" s="84">
        <v>3480</v>
      </c>
      <c r="D522" s="84">
        <v>2470</v>
      </c>
      <c r="E522" s="85">
        <v>78</v>
      </c>
      <c r="F522" s="85">
        <v>179</v>
      </c>
      <c r="G522" s="88"/>
      <c r="H522" s="89"/>
      <c r="I522" s="96"/>
    </row>
    <row r="523" spans="1:9">
      <c r="A523" s="23">
        <v>2130306</v>
      </c>
      <c r="B523" s="90" t="s">
        <v>470</v>
      </c>
      <c r="C523" s="84">
        <v>740</v>
      </c>
      <c r="D523" s="84">
        <v>490</v>
      </c>
      <c r="E523" s="85">
        <v>490</v>
      </c>
      <c r="F523" s="85">
        <v>248</v>
      </c>
      <c r="G523" s="88"/>
      <c r="H523" s="89"/>
      <c r="I523" s="96"/>
    </row>
    <row r="524" spans="1:9">
      <c r="A524" s="23">
        <v>2130309</v>
      </c>
      <c r="B524" s="90" t="s">
        <v>471</v>
      </c>
      <c r="C524" s="84">
        <v>154</v>
      </c>
      <c r="D524" s="84">
        <v>154.583</v>
      </c>
      <c r="E524" s="85">
        <v>155</v>
      </c>
      <c r="F524" s="85">
        <v>146</v>
      </c>
      <c r="G524" s="88"/>
      <c r="H524" s="89"/>
      <c r="I524" s="96"/>
    </row>
    <row r="525" spans="1:9">
      <c r="A525" s="23">
        <v>2130310</v>
      </c>
      <c r="B525" s="90" t="s">
        <v>472</v>
      </c>
      <c r="C525" s="84">
        <v>558</v>
      </c>
      <c r="D525" s="84">
        <v>900</v>
      </c>
      <c r="E525" s="85">
        <v>900</v>
      </c>
      <c r="F525" s="85">
        <v>896</v>
      </c>
      <c r="G525" s="88"/>
      <c r="H525" s="89"/>
      <c r="I525" s="96"/>
    </row>
    <row r="526" spans="1:9">
      <c r="A526" s="23">
        <v>2130311</v>
      </c>
      <c r="B526" s="90" t="s">
        <v>473</v>
      </c>
      <c r="C526" s="84">
        <v>166</v>
      </c>
      <c r="D526" s="84">
        <v>10</v>
      </c>
      <c r="E526" s="85">
        <v>10</v>
      </c>
      <c r="F526" s="85">
        <v>10</v>
      </c>
      <c r="G526" s="88"/>
      <c r="H526" s="89"/>
      <c r="I526" s="96"/>
    </row>
    <row r="527" spans="1:9">
      <c r="A527" s="23">
        <v>2130312</v>
      </c>
      <c r="B527" s="90" t="s">
        <v>474</v>
      </c>
      <c r="C527" s="84">
        <v>226</v>
      </c>
      <c r="D527" s="84">
        <v>226.72</v>
      </c>
      <c r="E527" s="85">
        <v>227</v>
      </c>
      <c r="F527" s="85">
        <v>26</v>
      </c>
      <c r="G527" s="88"/>
      <c r="H527" s="89"/>
      <c r="I527" s="96"/>
    </row>
    <row r="528" spans="1:9">
      <c r="A528" s="23">
        <v>2130313</v>
      </c>
      <c r="B528" s="90" t="s">
        <v>475</v>
      </c>
      <c r="C528" s="84">
        <v>94</v>
      </c>
      <c r="D528" s="84">
        <v>123.5098</v>
      </c>
      <c r="E528" s="85">
        <v>124</v>
      </c>
      <c r="F528" s="85">
        <v>121</v>
      </c>
      <c r="G528" s="88"/>
      <c r="H528" s="89"/>
      <c r="I528" s="96"/>
    </row>
    <row r="529" spans="1:9">
      <c r="A529" s="23">
        <v>2130314</v>
      </c>
      <c r="B529" s="90" t="s">
        <v>476</v>
      </c>
      <c r="C529" s="84">
        <v>20</v>
      </c>
      <c r="D529" s="84">
        <v>207.5</v>
      </c>
      <c r="E529" s="85">
        <v>208</v>
      </c>
      <c r="F529" s="85">
        <v>76</v>
      </c>
      <c r="G529" s="88"/>
      <c r="H529" s="89"/>
      <c r="I529" s="96"/>
    </row>
    <row r="530" spans="1:9">
      <c r="A530" s="23">
        <v>2130315</v>
      </c>
      <c r="B530" s="90" t="s">
        <v>477</v>
      </c>
      <c r="C530" s="84">
        <v>4</v>
      </c>
      <c r="D530" s="84">
        <v>4</v>
      </c>
      <c r="E530" s="85">
        <v>4</v>
      </c>
      <c r="F530" s="85">
        <v>4</v>
      </c>
      <c r="G530" s="88"/>
      <c r="H530" s="89"/>
      <c r="I530" s="96"/>
    </row>
    <row r="531" spans="1:9">
      <c r="A531" s="23">
        <v>2130317</v>
      </c>
      <c r="B531" s="90" t="s">
        <v>478</v>
      </c>
      <c r="C531" s="84">
        <v>461</v>
      </c>
      <c r="D531" s="84">
        <v>469.3638</v>
      </c>
      <c r="E531" s="85">
        <v>469</v>
      </c>
      <c r="F531" s="85">
        <v>447</v>
      </c>
      <c r="G531" s="88"/>
      <c r="H531" s="89"/>
      <c r="I531" s="96"/>
    </row>
    <row r="532" spans="1:9">
      <c r="A532" s="23">
        <v>2130321</v>
      </c>
      <c r="B532" s="90" t="s">
        <v>479</v>
      </c>
      <c r="C532" s="84">
        <v>0</v>
      </c>
      <c r="D532" s="84">
        <v>940</v>
      </c>
      <c r="E532" s="85">
        <v>940</v>
      </c>
      <c r="F532" s="85">
        <v>940</v>
      </c>
      <c r="G532" s="88"/>
      <c r="H532" s="89"/>
      <c r="I532" s="96"/>
    </row>
    <row r="533" spans="1:9">
      <c r="A533" s="23">
        <v>2130322</v>
      </c>
      <c r="B533" s="90" t="s">
        <v>480</v>
      </c>
      <c r="C533" s="84">
        <v>1</v>
      </c>
      <c r="D533" s="84">
        <v>0</v>
      </c>
      <c r="E533" s="85">
        <v>0</v>
      </c>
      <c r="F533" s="85">
        <v>0</v>
      </c>
      <c r="G533" s="88"/>
      <c r="H533" s="89"/>
      <c r="I533" s="96"/>
    </row>
    <row r="534" spans="1:9">
      <c r="A534" s="23">
        <v>2130399</v>
      </c>
      <c r="B534" s="90" t="s">
        <v>481</v>
      </c>
      <c r="C534" s="84">
        <v>1489</v>
      </c>
      <c r="D534" s="84">
        <v>416.49572</v>
      </c>
      <c r="E534" s="85">
        <v>418</v>
      </c>
      <c r="F534" s="85">
        <v>538</v>
      </c>
      <c r="G534" s="88"/>
      <c r="H534" s="89"/>
      <c r="I534" s="96"/>
    </row>
    <row r="535" spans="1:9">
      <c r="A535" s="23">
        <v>21305</v>
      </c>
      <c r="B535" s="83" t="s">
        <v>482</v>
      </c>
      <c r="C535" s="84">
        <v>170</v>
      </c>
      <c r="D535" s="84">
        <v>610</v>
      </c>
      <c r="E535" s="85">
        <v>455</v>
      </c>
      <c r="F535" s="85">
        <v>227</v>
      </c>
      <c r="G535" s="88"/>
      <c r="H535" s="89"/>
      <c r="I535" s="96"/>
    </row>
    <row r="536" spans="1:9">
      <c r="A536" s="23">
        <v>2130506</v>
      </c>
      <c r="B536" s="90" t="s">
        <v>483</v>
      </c>
      <c r="C536" s="84">
        <v>100</v>
      </c>
      <c r="D536" s="84">
        <v>0</v>
      </c>
      <c r="E536" s="85">
        <v>0</v>
      </c>
      <c r="F536" s="85">
        <v>0</v>
      </c>
      <c r="G536" s="88"/>
      <c r="H536" s="89"/>
      <c r="I536" s="96"/>
    </row>
    <row r="537" spans="1:9">
      <c r="A537" s="23">
        <v>2130507</v>
      </c>
      <c r="B537" s="90" t="s">
        <v>484</v>
      </c>
      <c r="C537" s="84">
        <v>0</v>
      </c>
      <c r="D537" s="84">
        <v>20</v>
      </c>
      <c r="E537" s="85">
        <v>20</v>
      </c>
      <c r="F537" s="85">
        <v>9</v>
      </c>
      <c r="G537" s="88"/>
      <c r="H537" s="89"/>
      <c r="I537" s="96"/>
    </row>
    <row r="538" spans="1:9">
      <c r="A538" s="23">
        <v>2130599</v>
      </c>
      <c r="B538" s="90" t="s">
        <v>485</v>
      </c>
      <c r="C538" s="84">
        <v>70</v>
      </c>
      <c r="D538" s="84">
        <v>590</v>
      </c>
      <c r="E538" s="85">
        <v>435</v>
      </c>
      <c r="F538" s="85">
        <v>218</v>
      </c>
      <c r="G538" s="88"/>
      <c r="H538" s="89"/>
      <c r="I538" s="96"/>
    </row>
    <row r="539" spans="1:9">
      <c r="A539" s="23">
        <v>21306</v>
      </c>
      <c r="B539" s="83" t="s">
        <v>486</v>
      </c>
      <c r="C539" s="84">
        <v>1732</v>
      </c>
      <c r="D539" s="84">
        <v>500</v>
      </c>
      <c r="E539" s="85">
        <v>500</v>
      </c>
      <c r="F539" s="85">
        <v>0</v>
      </c>
      <c r="G539" s="88"/>
      <c r="H539" s="89"/>
      <c r="I539" s="96"/>
    </row>
    <row r="540" spans="1:9">
      <c r="A540" s="23">
        <v>2130602</v>
      </c>
      <c r="B540" s="90" t="s">
        <v>487</v>
      </c>
      <c r="C540" s="84">
        <v>1680</v>
      </c>
      <c r="D540" s="84">
        <v>500</v>
      </c>
      <c r="E540" s="85">
        <v>500</v>
      </c>
      <c r="F540" s="85">
        <v>0</v>
      </c>
      <c r="G540" s="88"/>
      <c r="H540" s="89"/>
      <c r="I540" s="96"/>
    </row>
    <row r="541" spans="1:9">
      <c r="A541" s="23">
        <v>2130699</v>
      </c>
      <c r="B541" s="90" t="s">
        <v>488</v>
      </c>
      <c r="C541" s="84">
        <v>52</v>
      </c>
      <c r="D541" s="84">
        <v>0</v>
      </c>
      <c r="E541" s="85">
        <v>0</v>
      </c>
      <c r="F541" s="85">
        <v>0</v>
      </c>
      <c r="G541" s="88"/>
      <c r="H541" s="89"/>
      <c r="I541" s="96"/>
    </row>
    <row r="542" spans="1:9">
      <c r="A542" s="23">
        <v>21307</v>
      </c>
      <c r="B542" s="83" t="s">
        <v>489</v>
      </c>
      <c r="C542" s="84">
        <v>1920</v>
      </c>
      <c r="D542" s="84">
        <v>11266.2488</v>
      </c>
      <c r="E542" s="85">
        <v>8679</v>
      </c>
      <c r="F542" s="85">
        <v>2130</v>
      </c>
      <c r="G542" s="88"/>
      <c r="H542" s="89"/>
      <c r="I542" s="96"/>
    </row>
    <row r="543" spans="1:9">
      <c r="A543" s="23">
        <v>2130701</v>
      </c>
      <c r="B543" s="90" t="s">
        <v>490</v>
      </c>
      <c r="C543" s="84">
        <v>718</v>
      </c>
      <c r="D543" s="84">
        <v>3800</v>
      </c>
      <c r="E543" s="85">
        <v>3440</v>
      </c>
      <c r="F543" s="85">
        <v>602</v>
      </c>
      <c r="G543" s="88"/>
      <c r="H543" s="89"/>
      <c r="I543" s="96"/>
    </row>
    <row r="544" spans="1:9">
      <c r="A544" s="23">
        <v>2130705</v>
      </c>
      <c r="B544" s="90" t="s">
        <v>491</v>
      </c>
      <c r="C544" s="84">
        <v>1189</v>
      </c>
      <c r="D544" s="84">
        <v>6366.2488</v>
      </c>
      <c r="E544" s="85">
        <v>4989</v>
      </c>
      <c r="F544" s="85">
        <v>1115</v>
      </c>
      <c r="G544" s="88"/>
      <c r="H544" s="89"/>
      <c r="I544" s="96"/>
    </row>
    <row r="545" spans="1:9">
      <c r="A545" s="23">
        <v>2130799</v>
      </c>
      <c r="B545" s="90" t="s">
        <v>492</v>
      </c>
      <c r="C545" s="84">
        <v>13</v>
      </c>
      <c r="D545" s="84">
        <v>1100</v>
      </c>
      <c r="E545" s="85">
        <v>250</v>
      </c>
      <c r="F545" s="85">
        <v>413</v>
      </c>
      <c r="G545" s="88"/>
      <c r="H545" s="89"/>
      <c r="I545" s="96"/>
    </row>
    <row r="546" spans="1:9">
      <c r="A546" s="23">
        <v>21308</v>
      </c>
      <c r="B546" s="83" t="s">
        <v>493</v>
      </c>
      <c r="C546" s="84">
        <v>2500</v>
      </c>
      <c r="D546" s="84">
        <v>0</v>
      </c>
      <c r="E546" s="85"/>
      <c r="F546" s="85">
        <v>0</v>
      </c>
      <c r="G546" s="88"/>
      <c r="H546" s="89"/>
      <c r="I546" s="96"/>
    </row>
    <row r="547" spans="1:9">
      <c r="A547" s="23">
        <v>2130899</v>
      </c>
      <c r="B547" s="90" t="s">
        <v>494</v>
      </c>
      <c r="C547" s="84">
        <v>2500</v>
      </c>
      <c r="D547" s="84">
        <v>0</v>
      </c>
      <c r="E547" s="85">
        <v>0</v>
      </c>
      <c r="F547" s="85">
        <v>0</v>
      </c>
      <c r="G547" s="88"/>
      <c r="H547" s="89"/>
      <c r="I547" s="96"/>
    </row>
    <row r="548" spans="1:9">
      <c r="A548" s="23">
        <v>21399</v>
      </c>
      <c r="B548" s="83" t="s">
        <v>495</v>
      </c>
      <c r="C548" s="84">
        <v>107</v>
      </c>
      <c r="D548" s="84">
        <v>260</v>
      </c>
      <c r="E548" s="85">
        <v>260</v>
      </c>
      <c r="F548" s="85">
        <v>2721</v>
      </c>
      <c r="G548" s="88"/>
      <c r="H548" s="89"/>
      <c r="I548" s="96"/>
    </row>
    <row r="549" spans="1:9">
      <c r="A549" s="23">
        <v>2139999</v>
      </c>
      <c r="B549" s="90" t="s">
        <v>496</v>
      </c>
      <c r="C549" s="84">
        <v>107</v>
      </c>
      <c r="D549" s="84">
        <v>260</v>
      </c>
      <c r="E549" s="85">
        <v>260</v>
      </c>
      <c r="F549" s="85">
        <v>2721</v>
      </c>
      <c r="G549" s="88"/>
      <c r="H549" s="89"/>
      <c r="I549" s="96"/>
    </row>
    <row r="550" spans="1:9">
      <c r="A550" s="23">
        <v>214</v>
      </c>
      <c r="B550" s="83" t="s">
        <v>497</v>
      </c>
      <c r="C550" s="84">
        <v>21344</v>
      </c>
      <c r="D550" s="84">
        <v>14645.761992</v>
      </c>
      <c r="E550" s="85">
        <v>24668</v>
      </c>
      <c r="F550" s="85">
        <v>20840</v>
      </c>
      <c r="G550" s="86">
        <f>F550/C550-1</f>
        <v>-0.0236131934032984</v>
      </c>
      <c r="H550" s="87">
        <f>F550/E550</f>
        <v>0.844819198962218</v>
      </c>
      <c r="I550" s="96" t="s">
        <v>59</v>
      </c>
    </row>
    <row r="551" spans="1:9">
      <c r="A551" s="23">
        <v>21401</v>
      </c>
      <c r="B551" s="83" t="s">
        <v>498</v>
      </c>
      <c r="C551" s="84">
        <v>15086</v>
      </c>
      <c r="D551" s="84">
        <v>13523.151992</v>
      </c>
      <c r="E551" s="85">
        <v>16139</v>
      </c>
      <c r="F551" s="85">
        <v>11665</v>
      </c>
      <c r="G551" s="88"/>
      <c r="H551" s="89"/>
      <c r="I551" s="95"/>
    </row>
    <row r="552" spans="1:9">
      <c r="A552" s="23">
        <v>2140101</v>
      </c>
      <c r="B552" s="90" t="s">
        <v>63</v>
      </c>
      <c r="C552" s="84">
        <v>289</v>
      </c>
      <c r="D552" s="84">
        <v>324.6586</v>
      </c>
      <c r="E552" s="85">
        <v>325</v>
      </c>
      <c r="F552" s="85">
        <v>340</v>
      </c>
      <c r="G552" s="88"/>
      <c r="H552" s="89"/>
      <c r="I552" s="95"/>
    </row>
    <row r="553" spans="1:9">
      <c r="A553" s="23">
        <v>2140102</v>
      </c>
      <c r="B553" s="90" t="s">
        <v>64</v>
      </c>
      <c r="C553" s="84">
        <v>5</v>
      </c>
      <c r="D553" s="84">
        <v>6.5</v>
      </c>
      <c r="E553" s="85">
        <v>7</v>
      </c>
      <c r="F553" s="85">
        <v>6</v>
      </c>
      <c r="G553" s="88"/>
      <c r="H553" s="89"/>
      <c r="I553" s="95"/>
    </row>
    <row r="554" spans="1:9">
      <c r="A554" s="23">
        <v>2140106</v>
      </c>
      <c r="B554" s="90" t="s">
        <v>499</v>
      </c>
      <c r="C554" s="84">
        <v>3061</v>
      </c>
      <c r="D554" s="84">
        <v>3459.162196</v>
      </c>
      <c r="E554" s="85">
        <v>3657</v>
      </c>
      <c r="F554" s="85">
        <v>1207</v>
      </c>
      <c r="G554" s="88"/>
      <c r="H554" s="89"/>
      <c r="I554" s="95"/>
    </row>
    <row r="555" spans="1:9">
      <c r="A555" s="23">
        <v>2140112</v>
      </c>
      <c r="B555" s="90" t="s">
        <v>500</v>
      </c>
      <c r="C555" s="84">
        <v>1433</v>
      </c>
      <c r="D555" s="84">
        <v>1043.13392</v>
      </c>
      <c r="E555" s="85">
        <v>1055</v>
      </c>
      <c r="F555" s="85">
        <v>982</v>
      </c>
      <c r="G555" s="88"/>
      <c r="H555" s="89"/>
      <c r="I555" s="95"/>
    </row>
    <row r="556" spans="1:9">
      <c r="A556" s="23">
        <v>2140199</v>
      </c>
      <c r="B556" s="90" t="s">
        <v>501</v>
      </c>
      <c r="C556" s="84">
        <v>10299</v>
      </c>
      <c r="D556" s="84">
        <v>8689.697276</v>
      </c>
      <c r="E556" s="85">
        <v>11095</v>
      </c>
      <c r="F556" s="85">
        <v>9130</v>
      </c>
      <c r="G556" s="88"/>
      <c r="H556" s="89"/>
      <c r="I556" s="95"/>
    </row>
    <row r="557" spans="1:9">
      <c r="A557" s="23">
        <v>21404</v>
      </c>
      <c r="B557" s="83" t="s">
        <v>502</v>
      </c>
      <c r="C557" s="84">
        <v>2263</v>
      </c>
      <c r="D557" s="84">
        <v>1122.61</v>
      </c>
      <c r="E557" s="85">
        <v>2250</v>
      </c>
      <c r="F557" s="85">
        <v>2895</v>
      </c>
      <c r="G557" s="88"/>
      <c r="H557" s="89"/>
      <c r="I557" s="95"/>
    </row>
    <row r="558" spans="1:9">
      <c r="A558" s="23">
        <v>2140401</v>
      </c>
      <c r="B558" s="90" t="s">
        <v>503</v>
      </c>
      <c r="C558" s="84">
        <v>545</v>
      </c>
      <c r="D558" s="84">
        <v>0</v>
      </c>
      <c r="E558" s="85">
        <v>1111</v>
      </c>
      <c r="F558" s="85">
        <v>1241</v>
      </c>
      <c r="G558" s="88"/>
      <c r="H558" s="89"/>
      <c r="I558" s="95"/>
    </row>
    <row r="559" spans="1:9">
      <c r="A559" s="23">
        <v>2140402</v>
      </c>
      <c r="B559" s="90" t="s">
        <v>504</v>
      </c>
      <c r="C559" s="84">
        <v>602</v>
      </c>
      <c r="D559" s="84">
        <v>198.46</v>
      </c>
      <c r="E559" s="85">
        <v>198</v>
      </c>
      <c r="F559" s="85">
        <v>721</v>
      </c>
      <c r="G559" s="88"/>
      <c r="H559" s="89"/>
      <c r="I559" s="95"/>
    </row>
    <row r="560" spans="1:9">
      <c r="A560" s="23">
        <v>2140403</v>
      </c>
      <c r="B560" s="90" t="s">
        <v>505</v>
      </c>
      <c r="C560" s="84">
        <v>1111</v>
      </c>
      <c r="D560" s="84">
        <v>205.72</v>
      </c>
      <c r="E560" s="85">
        <v>206</v>
      </c>
      <c r="F560" s="85">
        <v>215</v>
      </c>
      <c r="G560" s="88"/>
      <c r="H560" s="89"/>
      <c r="I560" s="95"/>
    </row>
    <row r="561" spans="1:9">
      <c r="A561" s="23">
        <v>2140499</v>
      </c>
      <c r="B561" s="90" t="s">
        <v>506</v>
      </c>
      <c r="C561" s="84">
        <v>4</v>
      </c>
      <c r="D561" s="84">
        <v>718.43</v>
      </c>
      <c r="E561" s="85">
        <v>735</v>
      </c>
      <c r="F561" s="85">
        <v>718</v>
      </c>
      <c r="G561" s="88"/>
      <c r="H561" s="89"/>
      <c r="I561" s="95"/>
    </row>
    <row r="562" spans="1:9">
      <c r="A562" s="23">
        <v>21406</v>
      </c>
      <c r="B562" s="83" t="s">
        <v>507</v>
      </c>
      <c r="C562" s="84">
        <v>3766</v>
      </c>
      <c r="D562" s="84">
        <v>0</v>
      </c>
      <c r="E562" s="85">
        <v>6279</v>
      </c>
      <c r="F562" s="85">
        <v>6279</v>
      </c>
      <c r="G562" s="88"/>
      <c r="H562" s="89"/>
      <c r="I562" s="95"/>
    </row>
    <row r="563" spans="1:9">
      <c r="A563" s="23">
        <v>2140601</v>
      </c>
      <c r="B563" s="90" t="s">
        <v>508</v>
      </c>
      <c r="C563" s="84">
        <v>3198</v>
      </c>
      <c r="D563" s="84">
        <v>0</v>
      </c>
      <c r="E563" s="85">
        <v>6090</v>
      </c>
      <c r="F563" s="85">
        <v>6090</v>
      </c>
      <c r="G563" s="88"/>
      <c r="H563" s="89"/>
      <c r="I563" s="95"/>
    </row>
    <row r="564" spans="1:9">
      <c r="A564" s="23">
        <v>2140602</v>
      </c>
      <c r="B564" s="90" t="s">
        <v>509</v>
      </c>
      <c r="C564" s="84">
        <v>0</v>
      </c>
      <c r="D564" s="84">
        <v>0</v>
      </c>
      <c r="E564" s="85">
        <v>189</v>
      </c>
      <c r="F564" s="85">
        <v>189</v>
      </c>
      <c r="G564" s="88"/>
      <c r="H564" s="89"/>
      <c r="I564" s="95"/>
    </row>
    <row r="565" spans="1:9">
      <c r="A565" s="23">
        <v>2140699</v>
      </c>
      <c r="B565" s="90" t="s">
        <v>510</v>
      </c>
      <c r="C565" s="84">
        <v>568</v>
      </c>
      <c r="D565" s="84">
        <v>0</v>
      </c>
      <c r="E565" s="85">
        <v>0</v>
      </c>
      <c r="F565" s="85">
        <v>0</v>
      </c>
      <c r="G565" s="88"/>
      <c r="H565" s="89"/>
      <c r="I565" s="95"/>
    </row>
    <row r="566" spans="1:9">
      <c r="A566" s="23">
        <v>21499</v>
      </c>
      <c r="B566" s="83" t="s">
        <v>511</v>
      </c>
      <c r="C566" s="84">
        <v>229</v>
      </c>
      <c r="D566" s="84">
        <v>0</v>
      </c>
      <c r="E566" s="85">
        <v>0</v>
      </c>
      <c r="F566" s="85">
        <v>0</v>
      </c>
      <c r="G566" s="88"/>
      <c r="H566" s="89"/>
      <c r="I566" s="95"/>
    </row>
    <row r="567" spans="1:9">
      <c r="A567" s="23">
        <v>2149999</v>
      </c>
      <c r="B567" s="90" t="s">
        <v>512</v>
      </c>
      <c r="C567" s="84">
        <v>229</v>
      </c>
      <c r="D567" s="84">
        <v>0</v>
      </c>
      <c r="E567" s="85">
        <v>0</v>
      </c>
      <c r="F567" s="85">
        <v>0</v>
      </c>
      <c r="G567" s="88"/>
      <c r="H567" s="89"/>
      <c r="I567" s="95"/>
    </row>
    <row r="568" spans="1:9">
      <c r="A568" s="23">
        <v>215</v>
      </c>
      <c r="B568" s="83" t="s">
        <v>513</v>
      </c>
      <c r="C568" s="84">
        <v>14717</v>
      </c>
      <c r="D568" s="84">
        <v>40317.12612</v>
      </c>
      <c r="E568" s="85">
        <v>10392</v>
      </c>
      <c r="F568" s="85">
        <v>5713</v>
      </c>
      <c r="G568" s="86">
        <f>F568/C568-1</f>
        <v>-0.611809472039138</v>
      </c>
      <c r="H568" s="87">
        <f>F568/E568</f>
        <v>0.549749807544265</v>
      </c>
      <c r="I568" s="96" t="s">
        <v>61</v>
      </c>
    </row>
    <row r="569" spans="1:9">
      <c r="A569" s="23">
        <v>21501</v>
      </c>
      <c r="B569" s="83" t="s">
        <v>514</v>
      </c>
      <c r="C569" s="84">
        <v>14</v>
      </c>
      <c r="D569" s="84">
        <v>0</v>
      </c>
      <c r="E569" s="85"/>
      <c r="F569" s="85">
        <v>0</v>
      </c>
      <c r="G569" s="88"/>
      <c r="H569" s="89"/>
      <c r="I569" s="95"/>
    </row>
    <row r="570" spans="1:9">
      <c r="A570" s="23">
        <v>2150101</v>
      </c>
      <c r="B570" s="90" t="s">
        <v>63</v>
      </c>
      <c r="C570" s="84">
        <v>14</v>
      </c>
      <c r="D570" s="84">
        <v>0</v>
      </c>
      <c r="E570" s="85">
        <v>0</v>
      </c>
      <c r="F570" s="85">
        <v>0</v>
      </c>
      <c r="G570" s="88"/>
      <c r="H570" s="89"/>
      <c r="I570" s="95"/>
    </row>
    <row r="571" spans="1:9">
      <c r="A571" s="23">
        <v>21502</v>
      </c>
      <c r="B571" s="83" t="s">
        <v>515</v>
      </c>
      <c r="C571" s="84">
        <v>800</v>
      </c>
      <c r="D571" s="84">
        <v>5315</v>
      </c>
      <c r="E571" s="85">
        <v>4834</v>
      </c>
      <c r="F571" s="85">
        <v>2625</v>
      </c>
      <c r="G571" s="88"/>
      <c r="H571" s="89"/>
      <c r="I571" s="95"/>
    </row>
    <row r="572" spans="1:9">
      <c r="A572" s="23">
        <v>2150205</v>
      </c>
      <c r="B572" s="90" t="s">
        <v>516</v>
      </c>
      <c r="C572" s="84">
        <v>0</v>
      </c>
      <c r="D572" s="84">
        <v>5315</v>
      </c>
      <c r="E572" s="85">
        <v>4834</v>
      </c>
      <c r="F572" s="85">
        <v>1238</v>
      </c>
      <c r="G572" s="88"/>
      <c r="H572" s="89"/>
      <c r="I572" s="95"/>
    </row>
    <row r="573" spans="1:9">
      <c r="A573" s="23">
        <v>2150299</v>
      </c>
      <c r="B573" s="90" t="s">
        <v>517</v>
      </c>
      <c r="C573" s="84">
        <v>800</v>
      </c>
      <c r="D573" s="84">
        <v>0</v>
      </c>
      <c r="E573" s="85">
        <v>0</v>
      </c>
      <c r="F573" s="85">
        <v>1387</v>
      </c>
      <c r="G573" s="88"/>
      <c r="H573" s="89"/>
      <c r="I573" s="95"/>
    </row>
    <row r="574" spans="1:9">
      <c r="A574" s="23">
        <v>21503</v>
      </c>
      <c r="B574" s="83" t="s">
        <v>518</v>
      </c>
      <c r="C574" s="84">
        <v>1833</v>
      </c>
      <c r="D574" s="84">
        <v>27654.44504</v>
      </c>
      <c r="E574" s="85">
        <v>854</v>
      </c>
      <c r="F574" s="85">
        <v>855</v>
      </c>
      <c r="G574" s="88"/>
      <c r="H574" s="89"/>
      <c r="I574" s="95"/>
    </row>
    <row r="575" spans="1:9">
      <c r="A575" s="23">
        <v>2150301</v>
      </c>
      <c r="B575" s="90" t="s">
        <v>63</v>
      </c>
      <c r="C575" s="84">
        <v>358</v>
      </c>
      <c r="D575" s="84">
        <v>376.40184</v>
      </c>
      <c r="E575" s="85">
        <v>376</v>
      </c>
      <c r="F575" s="85">
        <v>372</v>
      </c>
      <c r="G575" s="88"/>
      <c r="H575" s="89"/>
      <c r="I575" s="95"/>
    </row>
    <row r="576" spans="1:9">
      <c r="A576" s="23">
        <v>2150302</v>
      </c>
      <c r="B576" s="90" t="s">
        <v>64</v>
      </c>
      <c r="C576" s="84">
        <v>68</v>
      </c>
      <c r="D576" s="84">
        <v>19.95</v>
      </c>
      <c r="E576" s="85">
        <v>20</v>
      </c>
      <c r="F576" s="85">
        <v>15</v>
      </c>
      <c r="G576" s="88"/>
      <c r="H576" s="89"/>
      <c r="I576" s="95"/>
    </row>
    <row r="577" spans="1:9">
      <c r="A577" s="23">
        <v>2150399</v>
      </c>
      <c r="B577" s="90" t="s">
        <v>519</v>
      </c>
      <c r="C577" s="84">
        <v>1407</v>
      </c>
      <c r="D577" s="84">
        <v>27258.0932</v>
      </c>
      <c r="E577" s="85">
        <v>458</v>
      </c>
      <c r="F577" s="85">
        <v>469</v>
      </c>
      <c r="G577" s="88"/>
      <c r="H577" s="89"/>
      <c r="I577" s="95"/>
    </row>
    <row r="578" spans="1:9">
      <c r="A578" s="23">
        <v>21505</v>
      </c>
      <c r="B578" s="83" t="s">
        <v>520</v>
      </c>
      <c r="C578" s="84">
        <v>719</v>
      </c>
      <c r="D578" s="84">
        <v>3160.13118</v>
      </c>
      <c r="E578" s="85">
        <v>3059</v>
      </c>
      <c r="F578" s="85">
        <v>1641</v>
      </c>
      <c r="G578" s="88"/>
      <c r="H578" s="89"/>
      <c r="I578" s="95"/>
    </row>
    <row r="579" spans="1:9">
      <c r="A579" s="23">
        <v>2150501</v>
      </c>
      <c r="B579" s="90" t="s">
        <v>63</v>
      </c>
      <c r="C579" s="84">
        <v>516</v>
      </c>
      <c r="D579" s="84">
        <v>557.18838</v>
      </c>
      <c r="E579" s="85">
        <v>572</v>
      </c>
      <c r="F579" s="85">
        <v>605</v>
      </c>
      <c r="G579" s="88"/>
      <c r="H579" s="89"/>
      <c r="I579" s="95"/>
    </row>
    <row r="580" spans="1:9">
      <c r="A580" s="23">
        <v>2150502</v>
      </c>
      <c r="B580" s="90" t="s">
        <v>64</v>
      </c>
      <c r="C580" s="84">
        <v>126</v>
      </c>
      <c r="D580" s="84">
        <v>37.9</v>
      </c>
      <c r="E580" s="85">
        <v>53</v>
      </c>
      <c r="F580" s="85">
        <v>40</v>
      </c>
      <c r="G580" s="88"/>
      <c r="H580" s="89"/>
      <c r="I580" s="95"/>
    </row>
    <row r="581" spans="1:9">
      <c r="A581" s="23">
        <v>2150510</v>
      </c>
      <c r="B581" s="90" t="s">
        <v>521</v>
      </c>
      <c r="C581" s="84">
        <v>0</v>
      </c>
      <c r="D581" s="84">
        <v>2500</v>
      </c>
      <c r="E581" s="85">
        <v>2365</v>
      </c>
      <c r="F581" s="85">
        <v>948</v>
      </c>
      <c r="G581" s="88"/>
      <c r="H581" s="89"/>
      <c r="I581" s="95"/>
    </row>
    <row r="582" spans="1:9">
      <c r="A582" s="23">
        <v>2150599</v>
      </c>
      <c r="B582" s="90" t="s">
        <v>522</v>
      </c>
      <c r="C582" s="84">
        <v>77</v>
      </c>
      <c r="D582" s="84">
        <v>65.0428</v>
      </c>
      <c r="E582" s="85">
        <v>69</v>
      </c>
      <c r="F582" s="85">
        <v>49</v>
      </c>
      <c r="G582" s="88"/>
      <c r="H582" s="89"/>
      <c r="I582" s="95"/>
    </row>
    <row r="583" spans="1:9">
      <c r="A583" s="23">
        <v>21506</v>
      </c>
      <c r="B583" s="83" t="s">
        <v>523</v>
      </c>
      <c r="C583" s="84">
        <v>694</v>
      </c>
      <c r="D583" s="84">
        <v>0</v>
      </c>
      <c r="E583" s="85"/>
      <c r="F583" s="85"/>
      <c r="G583" s="88"/>
      <c r="H583" s="89"/>
      <c r="I583" s="95"/>
    </row>
    <row r="584" spans="1:9">
      <c r="A584" s="23">
        <v>2150601</v>
      </c>
      <c r="B584" s="90" t="s">
        <v>63</v>
      </c>
      <c r="C584" s="84">
        <v>496</v>
      </c>
      <c r="D584" s="84">
        <v>0</v>
      </c>
      <c r="E584" s="85">
        <v>0</v>
      </c>
      <c r="F584" s="85"/>
      <c r="G584" s="88"/>
      <c r="H584" s="89"/>
      <c r="I584" s="95"/>
    </row>
    <row r="585" spans="1:9">
      <c r="A585" s="23">
        <v>2150602</v>
      </c>
      <c r="B585" s="90" t="s">
        <v>64</v>
      </c>
      <c r="C585" s="84">
        <v>15</v>
      </c>
      <c r="D585" s="84">
        <v>0</v>
      </c>
      <c r="E585" s="85">
        <v>0</v>
      </c>
      <c r="F585" s="85"/>
      <c r="G585" s="88"/>
      <c r="H585" s="89"/>
      <c r="I585" s="95"/>
    </row>
    <row r="586" spans="1:9">
      <c r="A586" s="23">
        <v>2150699</v>
      </c>
      <c r="B586" s="90" t="s">
        <v>524</v>
      </c>
      <c r="C586" s="84">
        <v>183</v>
      </c>
      <c r="D586" s="84">
        <v>0</v>
      </c>
      <c r="E586" s="85">
        <v>0</v>
      </c>
      <c r="F586" s="85"/>
      <c r="G586" s="88"/>
      <c r="H586" s="89"/>
      <c r="I586" s="95"/>
    </row>
    <row r="587" spans="1:9">
      <c r="A587" s="23">
        <v>21507</v>
      </c>
      <c r="B587" s="83" t="s">
        <v>525</v>
      </c>
      <c r="C587" s="84">
        <v>0</v>
      </c>
      <c r="D587" s="84">
        <v>0</v>
      </c>
      <c r="E587" s="85">
        <v>110</v>
      </c>
      <c r="F587" s="85">
        <v>122</v>
      </c>
      <c r="G587" s="88"/>
      <c r="H587" s="89"/>
      <c r="I587" s="95"/>
    </row>
    <row r="588" spans="1:9">
      <c r="A588" s="23">
        <v>2150701</v>
      </c>
      <c r="B588" s="90" t="s">
        <v>63</v>
      </c>
      <c r="C588" s="84">
        <v>0</v>
      </c>
      <c r="D588" s="84">
        <v>0</v>
      </c>
      <c r="E588" s="85">
        <v>23</v>
      </c>
      <c r="F588" s="85">
        <v>43</v>
      </c>
      <c r="G588" s="88"/>
      <c r="H588" s="89"/>
      <c r="I588" s="95"/>
    </row>
    <row r="589" spans="1:9">
      <c r="A589" s="23">
        <v>2150799</v>
      </c>
      <c r="B589" s="90" t="s">
        <v>526</v>
      </c>
      <c r="C589" s="84">
        <v>0</v>
      </c>
      <c r="D589" s="84">
        <v>0</v>
      </c>
      <c r="E589" s="85">
        <v>87</v>
      </c>
      <c r="F589" s="85">
        <v>79</v>
      </c>
      <c r="G589" s="88"/>
      <c r="H589" s="89"/>
      <c r="I589" s="95"/>
    </row>
    <row r="590" spans="1:9">
      <c r="A590" s="23">
        <v>21508</v>
      </c>
      <c r="B590" s="83" t="s">
        <v>527</v>
      </c>
      <c r="C590" s="84">
        <v>10657</v>
      </c>
      <c r="D590" s="84">
        <v>4187.5499</v>
      </c>
      <c r="E590" s="85">
        <v>1535</v>
      </c>
      <c r="F590" s="85">
        <v>470</v>
      </c>
      <c r="G590" s="88"/>
      <c r="H590" s="89"/>
      <c r="I590" s="95"/>
    </row>
    <row r="591" spans="1:9">
      <c r="A591" s="23">
        <v>2150801</v>
      </c>
      <c r="B591" s="90" t="s">
        <v>63</v>
      </c>
      <c r="C591" s="84">
        <v>140</v>
      </c>
      <c r="D591" s="84">
        <v>147.7295</v>
      </c>
      <c r="E591" s="85">
        <v>148</v>
      </c>
      <c r="F591" s="85">
        <v>134</v>
      </c>
      <c r="G591" s="88"/>
      <c r="H591" s="89"/>
      <c r="I591" s="95"/>
    </row>
    <row r="592" spans="1:9">
      <c r="A592" s="23">
        <v>2150802</v>
      </c>
      <c r="B592" s="90" t="s">
        <v>64</v>
      </c>
      <c r="C592" s="84">
        <v>271</v>
      </c>
      <c r="D592" s="84">
        <v>371.61</v>
      </c>
      <c r="E592" s="85">
        <v>372</v>
      </c>
      <c r="F592" s="85">
        <v>196</v>
      </c>
      <c r="G592" s="88"/>
      <c r="H592" s="89"/>
      <c r="I592" s="95"/>
    </row>
    <row r="593" spans="1:9">
      <c r="A593" s="23">
        <v>2150899</v>
      </c>
      <c r="B593" s="90" t="s">
        <v>528</v>
      </c>
      <c r="C593" s="84">
        <v>10246</v>
      </c>
      <c r="D593" s="84">
        <v>3668.2104</v>
      </c>
      <c r="E593" s="85">
        <v>1015</v>
      </c>
      <c r="F593" s="85">
        <v>140</v>
      </c>
      <c r="G593" s="88"/>
      <c r="H593" s="89"/>
      <c r="I593" s="95"/>
    </row>
    <row r="594" spans="1:9">
      <c r="A594" s="23">
        <v>216</v>
      </c>
      <c r="B594" s="83" t="s">
        <v>529</v>
      </c>
      <c r="C594" s="84">
        <v>52794</v>
      </c>
      <c r="D594" s="84">
        <v>55086.091</v>
      </c>
      <c r="E594" s="85">
        <v>22584</v>
      </c>
      <c r="F594" s="85">
        <v>2048</v>
      </c>
      <c r="G594" s="86">
        <f>F594/C594-1</f>
        <v>-0.961207712997689</v>
      </c>
      <c r="H594" s="87">
        <f>F594/E594</f>
        <v>0.0906836698547644</v>
      </c>
      <c r="I594" s="96" t="s">
        <v>61</v>
      </c>
    </row>
    <row r="595" spans="1:9">
      <c r="A595" s="23">
        <v>21602</v>
      </c>
      <c r="B595" s="83" t="s">
        <v>530</v>
      </c>
      <c r="C595" s="84">
        <v>350</v>
      </c>
      <c r="D595" s="84">
        <v>347.091</v>
      </c>
      <c r="E595" s="85">
        <v>347</v>
      </c>
      <c r="F595" s="85">
        <v>363</v>
      </c>
      <c r="G595" s="88"/>
      <c r="H595" s="89"/>
      <c r="I595" s="95"/>
    </row>
    <row r="596" spans="1:9">
      <c r="A596" s="23">
        <v>2160201</v>
      </c>
      <c r="B596" s="90" t="s">
        <v>63</v>
      </c>
      <c r="C596" s="84">
        <v>340</v>
      </c>
      <c r="D596" s="84">
        <v>347.091</v>
      </c>
      <c r="E596" s="85">
        <v>347</v>
      </c>
      <c r="F596" s="85">
        <v>363</v>
      </c>
      <c r="G596" s="88"/>
      <c r="H596" s="89"/>
      <c r="I596" s="95"/>
    </row>
    <row r="597" spans="1:9">
      <c r="A597" s="23">
        <v>2160217</v>
      </c>
      <c r="B597" s="90" t="s">
        <v>531</v>
      </c>
      <c r="C597" s="84">
        <v>10</v>
      </c>
      <c r="D597" s="84">
        <v>0</v>
      </c>
      <c r="E597" s="85">
        <v>0</v>
      </c>
      <c r="F597" s="85">
        <v>0</v>
      </c>
      <c r="G597" s="88"/>
      <c r="H597" s="89"/>
      <c r="I597" s="95"/>
    </row>
    <row r="598" spans="1:9">
      <c r="A598" s="23">
        <v>21605</v>
      </c>
      <c r="B598" s="83" t="s">
        <v>532</v>
      </c>
      <c r="C598" s="84">
        <v>1180</v>
      </c>
      <c r="D598" s="84">
        <v>0</v>
      </c>
      <c r="E598" s="85"/>
      <c r="F598" s="85"/>
      <c r="G598" s="88"/>
      <c r="H598" s="89"/>
      <c r="I598" s="95"/>
    </row>
    <row r="599" spans="1:9">
      <c r="A599" s="23">
        <v>2160501</v>
      </c>
      <c r="B599" s="90" t="s">
        <v>63</v>
      </c>
      <c r="C599" s="84">
        <v>271</v>
      </c>
      <c r="D599" s="84">
        <v>0</v>
      </c>
      <c r="E599" s="85">
        <v>0</v>
      </c>
      <c r="F599" s="85"/>
      <c r="G599" s="88"/>
      <c r="H599" s="89"/>
      <c r="I599" s="95"/>
    </row>
    <row r="600" spans="1:9">
      <c r="A600" s="23">
        <v>2160502</v>
      </c>
      <c r="B600" s="90" t="s">
        <v>64</v>
      </c>
      <c r="C600" s="84">
        <v>4</v>
      </c>
      <c r="D600" s="84">
        <v>0</v>
      </c>
      <c r="E600" s="85">
        <v>0</v>
      </c>
      <c r="F600" s="85"/>
      <c r="G600" s="88"/>
      <c r="H600" s="89"/>
      <c r="I600" s="95"/>
    </row>
    <row r="601" spans="1:9">
      <c r="A601" s="23">
        <v>2160504</v>
      </c>
      <c r="B601" s="90" t="s">
        <v>270</v>
      </c>
      <c r="C601" s="84">
        <v>319</v>
      </c>
      <c r="D601" s="84">
        <v>0</v>
      </c>
      <c r="E601" s="85">
        <v>0</v>
      </c>
      <c r="F601" s="85"/>
      <c r="G601" s="88"/>
      <c r="H601" s="89"/>
      <c r="I601" s="95"/>
    </row>
    <row r="602" spans="1:9">
      <c r="A602" s="23">
        <v>2160505</v>
      </c>
      <c r="B602" s="90" t="s">
        <v>533</v>
      </c>
      <c r="C602" s="84">
        <v>6</v>
      </c>
      <c r="D602" s="84">
        <v>0</v>
      </c>
      <c r="E602" s="85">
        <v>0</v>
      </c>
      <c r="F602" s="85"/>
      <c r="G602" s="88"/>
      <c r="H602" s="89"/>
      <c r="I602" s="95"/>
    </row>
    <row r="603" spans="1:9">
      <c r="A603" s="23">
        <v>2160599</v>
      </c>
      <c r="B603" s="90" t="s">
        <v>534</v>
      </c>
      <c r="C603" s="84">
        <v>580</v>
      </c>
      <c r="D603" s="84">
        <v>0</v>
      </c>
      <c r="E603" s="85">
        <v>0</v>
      </c>
      <c r="F603" s="85"/>
      <c r="G603" s="88"/>
      <c r="H603" s="89"/>
      <c r="I603" s="95"/>
    </row>
    <row r="604" spans="1:9">
      <c r="A604" s="23">
        <v>21606</v>
      </c>
      <c r="B604" s="83" t="s">
        <v>535</v>
      </c>
      <c r="C604" s="84">
        <v>4504</v>
      </c>
      <c r="D604" s="84">
        <v>5781</v>
      </c>
      <c r="E604" s="85">
        <v>4620</v>
      </c>
      <c r="F604" s="85">
        <v>1228</v>
      </c>
      <c r="G604" s="88"/>
      <c r="H604" s="89"/>
      <c r="I604" s="95"/>
    </row>
    <row r="605" spans="1:9">
      <c r="A605" s="23">
        <v>2160699</v>
      </c>
      <c r="B605" s="90" t="s">
        <v>536</v>
      </c>
      <c r="C605" s="84">
        <v>4504</v>
      </c>
      <c r="D605" s="84">
        <v>5781</v>
      </c>
      <c r="E605" s="85">
        <v>4620</v>
      </c>
      <c r="F605" s="85">
        <v>1228</v>
      </c>
      <c r="G605" s="88"/>
      <c r="H605" s="89"/>
      <c r="I605" s="95"/>
    </row>
    <row r="606" spans="1:9">
      <c r="A606" s="23">
        <v>21699</v>
      </c>
      <c r="B606" s="83" t="s">
        <v>537</v>
      </c>
      <c r="C606" s="84">
        <v>46760</v>
      </c>
      <c r="D606" s="84">
        <v>48958</v>
      </c>
      <c r="E606" s="85">
        <v>17617</v>
      </c>
      <c r="F606" s="85">
        <v>457</v>
      </c>
      <c r="G606" s="88"/>
      <c r="H606" s="89"/>
      <c r="I606" s="95"/>
    </row>
    <row r="607" spans="1:9">
      <c r="A607" s="23">
        <v>2169999</v>
      </c>
      <c r="B607" s="90" t="s">
        <v>538</v>
      </c>
      <c r="C607" s="84">
        <v>46760</v>
      </c>
      <c r="D607" s="84">
        <v>48958</v>
      </c>
      <c r="E607" s="85">
        <v>17617</v>
      </c>
      <c r="F607" s="85">
        <v>457</v>
      </c>
      <c r="G607" s="88"/>
      <c r="H607" s="89"/>
      <c r="I607" s="95"/>
    </row>
    <row r="608" spans="1:9">
      <c r="A608" s="23">
        <v>217</v>
      </c>
      <c r="B608" s="83" t="s">
        <v>539</v>
      </c>
      <c r="C608" s="84">
        <v>5444</v>
      </c>
      <c r="D608" s="84">
        <v>4107.3882</v>
      </c>
      <c r="E608" s="85">
        <v>2613</v>
      </c>
      <c r="F608" s="85">
        <v>311</v>
      </c>
      <c r="G608" s="86">
        <f>F608/C608-1</f>
        <v>-0.94287288758266</v>
      </c>
      <c r="H608" s="87">
        <f>F608/E608</f>
        <v>0.119020283199388</v>
      </c>
      <c r="I608" s="96" t="s">
        <v>61</v>
      </c>
    </row>
    <row r="609" spans="1:9">
      <c r="A609" s="23">
        <v>21701</v>
      </c>
      <c r="B609" s="83" t="s">
        <v>540</v>
      </c>
      <c r="C609" s="84">
        <v>66</v>
      </c>
      <c r="D609" s="84">
        <v>104.3882</v>
      </c>
      <c r="E609" s="85">
        <v>104</v>
      </c>
      <c r="F609" s="85">
        <v>98</v>
      </c>
      <c r="G609" s="88"/>
      <c r="H609" s="89"/>
      <c r="I609" s="95"/>
    </row>
    <row r="610" spans="1:9">
      <c r="A610" s="23">
        <v>2170102</v>
      </c>
      <c r="B610" s="90" t="s">
        <v>64</v>
      </c>
      <c r="C610" s="84">
        <v>5</v>
      </c>
      <c r="D610" s="84">
        <v>3.58</v>
      </c>
      <c r="E610" s="85">
        <v>4</v>
      </c>
      <c r="F610" s="85">
        <v>4</v>
      </c>
      <c r="G610" s="88"/>
      <c r="H610" s="89"/>
      <c r="I610" s="95"/>
    </row>
    <row r="611" spans="1:9">
      <c r="A611" s="23">
        <v>2170150</v>
      </c>
      <c r="B611" s="90" t="s">
        <v>68</v>
      </c>
      <c r="C611" s="84">
        <v>62</v>
      </c>
      <c r="D611" s="84">
        <v>71.4082</v>
      </c>
      <c r="E611" s="85">
        <v>71</v>
      </c>
      <c r="F611" s="85">
        <v>67</v>
      </c>
      <c r="G611" s="88"/>
      <c r="H611" s="89"/>
      <c r="I611" s="95"/>
    </row>
    <row r="612" spans="1:9">
      <c r="A612" s="23">
        <v>2170199</v>
      </c>
      <c r="B612" s="90" t="s">
        <v>541</v>
      </c>
      <c r="C612" s="84">
        <v>0</v>
      </c>
      <c r="D612" s="84">
        <v>29.4</v>
      </c>
      <c r="E612" s="85">
        <v>29</v>
      </c>
      <c r="F612" s="85">
        <v>28</v>
      </c>
      <c r="G612" s="88"/>
      <c r="H612" s="89"/>
      <c r="I612" s="95"/>
    </row>
    <row r="613" spans="1:9">
      <c r="A613" s="23">
        <v>21703</v>
      </c>
      <c r="B613" s="83" t="s">
        <v>542</v>
      </c>
      <c r="C613" s="84">
        <v>34</v>
      </c>
      <c r="D613" s="84">
        <v>25</v>
      </c>
      <c r="E613" s="85">
        <v>25</v>
      </c>
      <c r="F613" s="85">
        <v>14</v>
      </c>
      <c r="G613" s="88"/>
      <c r="H613" s="89"/>
      <c r="I613" s="95"/>
    </row>
    <row r="614" spans="1:9">
      <c r="A614" s="23">
        <v>2170399</v>
      </c>
      <c r="B614" s="90" t="s">
        <v>543</v>
      </c>
      <c r="C614" s="84">
        <v>34</v>
      </c>
      <c r="D614" s="84">
        <v>25</v>
      </c>
      <c r="E614" s="85">
        <v>25</v>
      </c>
      <c r="F614" s="85">
        <v>14</v>
      </c>
      <c r="G614" s="88"/>
      <c r="H614" s="89"/>
      <c r="I614" s="95"/>
    </row>
    <row r="615" spans="1:9">
      <c r="A615" s="23">
        <v>21799</v>
      </c>
      <c r="B615" s="83" t="s">
        <v>544</v>
      </c>
      <c r="C615" s="84">
        <v>5344</v>
      </c>
      <c r="D615" s="84">
        <v>3978</v>
      </c>
      <c r="E615" s="85">
        <v>2484</v>
      </c>
      <c r="F615" s="85">
        <v>199</v>
      </c>
      <c r="G615" s="88"/>
      <c r="H615" s="89"/>
      <c r="I615" s="95"/>
    </row>
    <row r="616" spans="1:9">
      <c r="A616" s="23">
        <v>2179901</v>
      </c>
      <c r="B616" s="90" t="s">
        <v>545</v>
      </c>
      <c r="C616" s="84">
        <v>5344</v>
      </c>
      <c r="D616" s="84">
        <v>3978</v>
      </c>
      <c r="E616" s="85">
        <v>2484</v>
      </c>
      <c r="F616" s="85">
        <v>199</v>
      </c>
      <c r="G616" s="88"/>
      <c r="H616" s="89"/>
      <c r="I616" s="95"/>
    </row>
    <row r="617" spans="1:9">
      <c r="A617" s="23">
        <v>219</v>
      </c>
      <c r="B617" s="83" t="s">
        <v>546</v>
      </c>
      <c r="C617" s="84">
        <v>1513</v>
      </c>
      <c r="D617" s="84">
        <v>1700</v>
      </c>
      <c r="E617" s="85">
        <v>1634</v>
      </c>
      <c r="F617" s="85">
        <v>1634</v>
      </c>
      <c r="G617" s="86">
        <f>F617/C617-1</f>
        <v>0.0799735624586912</v>
      </c>
      <c r="H617" s="87">
        <f>F617/E617</f>
        <v>1</v>
      </c>
      <c r="I617" s="95"/>
    </row>
    <row r="618" spans="1:9">
      <c r="A618" s="23">
        <v>21999</v>
      </c>
      <c r="B618" s="83" t="s">
        <v>547</v>
      </c>
      <c r="C618" s="84">
        <v>1513</v>
      </c>
      <c r="D618" s="84">
        <v>1700</v>
      </c>
      <c r="E618" s="85">
        <v>1634</v>
      </c>
      <c r="F618" s="85">
        <v>1634</v>
      </c>
      <c r="G618" s="88"/>
      <c r="H618" s="89"/>
      <c r="I618" s="95"/>
    </row>
    <row r="619" spans="1:9">
      <c r="A619" s="23">
        <v>220</v>
      </c>
      <c r="B619" s="83" t="s">
        <v>548</v>
      </c>
      <c r="C619" s="84">
        <v>7227</v>
      </c>
      <c r="D619" s="84">
        <v>12331.96545</v>
      </c>
      <c r="E619" s="85">
        <v>12771</v>
      </c>
      <c r="F619" s="85">
        <v>5972</v>
      </c>
      <c r="G619" s="86">
        <f>F619/C619-1</f>
        <v>-0.173654351736544</v>
      </c>
      <c r="H619" s="87">
        <f>F619/E619</f>
        <v>0.467621955994049</v>
      </c>
      <c r="I619" s="94" t="s">
        <v>59</v>
      </c>
    </row>
    <row r="620" spans="1:9">
      <c r="A620" s="23">
        <v>22001</v>
      </c>
      <c r="B620" s="83" t="s">
        <v>549</v>
      </c>
      <c r="C620" s="84">
        <v>6844</v>
      </c>
      <c r="D620" s="84">
        <v>12118.89085</v>
      </c>
      <c r="E620" s="85">
        <v>12547</v>
      </c>
      <c r="F620" s="85">
        <v>5665</v>
      </c>
      <c r="G620" s="88"/>
      <c r="H620" s="89"/>
      <c r="I620" s="95"/>
    </row>
    <row r="621" spans="1:9">
      <c r="A621" s="23">
        <v>2200101</v>
      </c>
      <c r="B621" s="90" t="s">
        <v>63</v>
      </c>
      <c r="C621" s="84">
        <v>2646</v>
      </c>
      <c r="D621" s="84">
        <v>2847.9496</v>
      </c>
      <c r="E621" s="85">
        <v>3119</v>
      </c>
      <c r="F621" s="85">
        <v>2789</v>
      </c>
      <c r="G621" s="88"/>
      <c r="H621" s="89"/>
      <c r="I621" s="95"/>
    </row>
    <row r="622" spans="1:9">
      <c r="A622" s="23">
        <v>2200102</v>
      </c>
      <c r="B622" s="90" t="s">
        <v>64</v>
      </c>
      <c r="C622" s="84">
        <v>3</v>
      </c>
      <c r="D622" s="84">
        <v>11.3</v>
      </c>
      <c r="E622" s="85">
        <v>45</v>
      </c>
      <c r="F622" s="85">
        <v>40</v>
      </c>
      <c r="G622" s="88"/>
      <c r="H622" s="89"/>
      <c r="I622" s="95"/>
    </row>
    <row r="623" spans="1:9">
      <c r="A623" s="23">
        <v>2200103</v>
      </c>
      <c r="B623" s="90" t="s">
        <v>76</v>
      </c>
      <c r="C623" s="84">
        <v>44</v>
      </c>
      <c r="D623" s="84">
        <v>59</v>
      </c>
      <c r="E623" s="85">
        <v>59</v>
      </c>
      <c r="F623" s="85">
        <v>61</v>
      </c>
      <c r="G623" s="88"/>
      <c r="H623" s="89"/>
      <c r="I623" s="95"/>
    </row>
    <row r="624" spans="1:9">
      <c r="A624" s="23">
        <v>2200104</v>
      </c>
      <c r="B624" s="90" t="s">
        <v>550</v>
      </c>
      <c r="C624" s="84">
        <v>227</v>
      </c>
      <c r="D624" s="84">
        <v>41</v>
      </c>
      <c r="E624" s="85">
        <v>41</v>
      </c>
      <c r="F624" s="85">
        <v>91</v>
      </c>
      <c r="G624" s="88"/>
      <c r="H624" s="89"/>
      <c r="I624" s="95"/>
    </row>
    <row r="625" spans="1:9">
      <c r="A625" s="23">
        <v>2200105</v>
      </c>
      <c r="B625" s="90" t="s">
        <v>551</v>
      </c>
      <c r="C625" s="84">
        <v>192</v>
      </c>
      <c r="D625" s="84">
        <v>429.32</v>
      </c>
      <c r="E625" s="85">
        <v>429</v>
      </c>
      <c r="F625" s="85">
        <v>202</v>
      </c>
      <c r="G625" s="88"/>
      <c r="H625" s="89"/>
      <c r="I625" s="95"/>
    </row>
    <row r="626" spans="1:9">
      <c r="A626" s="23">
        <v>2200106</v>
      </c>
      <c r="B626" s="90" t="s">
        <v>552</v>
      </c>
      <c r="C626" s="84">
        <v>1866</v>
      </c>
      <c r="D626" s="84">
        <v>6508.5</v>
      </c>
      <c r="E626" s="85">
        <v>6509</v>
      </c>
      <c r="F626" s="85">
        <v>526</v>
      </c>
      <c r="G626" s="88"/>
      <c r="H626" s="89"/>
      <c r="I626" s="95"/>
    </row>
    <row r="627" spans="1:9">
      <c r="A627" s="23">
        <v>2200108</v>
      </c>
      <c r="B627" s="90" t="s">
        <v>553</v>
      </c>
      <c r="C627" s="84">
        <v>95</v>
      </c>
      <c r="D627" s="84">
        <v>112</v>
      </c>
      <c r="E627" s="85">
        <v>112</v>
      </c>
      <c r="F627" s="85">
        <v>88</v>
      </c>
      <c r="G627" s="88"/>
      <c r="H627" s="89"/>
      <c r="I627" s="95"/>
    </row>
    <row r="628" spans="1:9">
      <c r="A628" s="23">
        <v>2200109</v>
      </c>
      <c r="B628" s="90" t="s">
        <v>554</v>
      </c>
      <c r="C628" s="84">
        <v>29</v>
      </c>
      <c r="D628" s="84">
        <v>82.6923</v>
      </c>
      <c r="E628" s="85">
        <v>83</v>
      </c>
      <c r="F628" s="85">
        <v>83</v>
      </c>
      <c r="G628" s="88"/>
      <c r="H628" s="89"/>
      <c r="I628" s="95"/>
    </row>
    <row r="629" spans="1:9">
      <c r="A629" s="23">
        <v>2200110</v>
      </c>
      <c r="B629" s="90" t="s">
        <v>555</v>
      </c>
      <c r="C629" s="84">
        <v>21</v>
      </c>
      <c r="D629" s="84">
        <v>0</v>
      </c>
      <c r="E629" s="85">
        <v>0</v>
      </c>
      <c r="F629" s="85">
        <v>0</v>
      </c>
      <c r="G629" s="88"/>
      <c r="H629" s="89"/>
      <c r="I629" s="95"/>
    </row>
    <row r="630" spans="1:9">
      <c r="A630" s="23">
        <v>2200114</v>
      </c>
      <c r="B630" s="90" t="s">
        <v>556</v>
      </c>
      <c r="C630" s="84">
        <v>3</v>
      </c>
      <c r="D630" s="84">
        <v>10</v>
      </c>
      <c r="E630" s="85">
        <v>10</v>
      </c>
      <c r="F630" s="85">
        <v>10</v>
      </c>
      <c r="G630" s="88"/>
      <c r="H630" s="89"/>
      <c r="I630" s="95"/>
    </row>
    <row r="631" spans="1:9">
      <c r="A631" s="23">
        <v>2200150</v>
      </c>
      <c r="B631" s="90" t="s">
        <v>68</v>
      </c>
      <c r="C631" s="84">
        <v>1343</v>
      </c>
      <c r="D631" s="84">
        <v>1407.3934</v>
      </c>
      <c r="E631" s="85">
        <v>1514</v>
      </c>
      <c r="F631" s="85">
        <v>1418</v>
      </c>
      <c r="G631" s="88"/>
      <c r="H631" s="89"/>
      <c r="I631" s="95"/>
    </row>
    <row r="632" spans="1:9">
      <c r="A632" s="23">
        <v>2200199</v>
      </c>
      <c r="B632" s="90" t="s">
        <v>557</v>
      </c>
      <c r="C632" s="84">
        <v>376</v>
      </c>
      <c r="D632" s="84">
        <v>609.73555</v>
      </c>
      <c r="E632" s="85">
        <v>626</v>
      </c>
      <c r="F632" s="85">
        <v>358</v>
      </c>
      <c r="G632" s="88"/>
      <c r="H632" s="89"/>
      <c r="I632" s="95"/>
    </row>
    <row r="633" spans="1:9">
      <c r="A633" s="23">
        <v>22003</v>
      </c>
      <c r="B633" s="83" t="s">
        <v>558</v>
      </c>
      <c r="C633" s="84">
        <v>1</v>
      </c>
      <c r="D633" s="84">
        <v>0</v>
      </c>
      <c r="E633" s="85"/>
      <c r="F633" s="85">
        <v>84</v>
      </c>
      <c r="G633" s="88"/>
      <c r="H633" s="89"/>
      <c r="I633" s="95"/>
    </row>
    <row r="634" spans="1:9">
      <c r="A634" s="23">
        <v>2200304</v>
      </c>
      <c r="B634" s="90" t="s">
        <v>559</v>
      </c>
      <c r="C634" s="84">
        <v>1</v>
      </c>
      <c r="D634" s="84">
        <v>0</v>
      </c>
      <c r="E634" s="85">
        <v>0</v>
      </c>
      <c r="F634" s="85">
        <v>84</v>
      </c>
      <c r="G634" s="88"/>
      <c r="H634" s="89"/>
      <c r="I634" s="95"/>
    </row>
    <row r="635" spans="1:9">
      <c r="A635" s="23">
        <v>22005</v>
      </c>
      <c r="B635" s="83" t="s">
        <v>560</v>
      </c>
      <c r="C635" s="84">
        <v>369</v>
      </c>
      <c r="D635" s="84">
        <v>213.0746</v>
      </c>
      <c r="E635" s="85">
        <v>224</v>
      </c>
      <c r="F635" s="85">
        <v>223</v>
      </c>
      <c r="G635" s="88"/>
      <c r="H635" s="89"/>
      <c r="I635" s="95"/>
    </row>
    <row r="636" spans="1:9">
      <c r="A636" s="23">
        <v>2200504</v>
      </c>
      <c r="B636" s="90" t="s">
        <v>561</v>
      </c>
      <c r="C636" s="84">
        <v>330</v>
      </c>
      <c r="D636" s="84">
        <v>213.0746</v>
      </c>
      <c r="E636" s="85">
        <v>224</v>
      </c>
      <c r="F636" s="85">
        <v>223</v>
      </c>
      <c r="G636" s="88"/>
      <c r="H636" s="89"/>
      <c r="I636" s="95"/>
    </row>
    <row r="637" spans="1:9">
      <c r="A637" s="23">
        <v>2200599</v>
      </c>
      <c r="B637" s="90" t="s">
        <v>562</v>
      </c>
      <c r="C637" s="84">
        <v>39</v>
      </c>
      <c r="D637" s="84">
        <v>0</v>
      </c>
      <c r="E637" s="85">
        <v>0</v>
      </c>
      <c r="F637" s="85">
        <v>0</v>
      </c>
      <c r="G637" s="88"/>
      <c r="H637" s="89"/>
      <c r="I637" s="95"/>
    </row>
    <row r="638" spans="1:9">
      <c r="A638" s="23">
        <v>22099</v>
      </c>
      <c r="B638" s="83" t="s">
        <v>563</v>
      </c>
      <c r="C638" s="84">
        <v>14</v>
      </c>
      <c r="D638" s="84">
        <v>0</v>
      </c>
      <c r="E638" s="85"/>
      <c r="F638" s="85">
        <v>0</v>
      </c>
      <c r="G638" s="88"/>
      <c r="H638" s="89"/>
      <c r="I638" s="95"/>
    </row>
    <row r="639" spans="1:9">
      <c r="A639" s="23">
        <v>2209901</v>
      </c>
      <c r="B639" s="90" t="s">
        <v>564</v>
      </c>
      <c r="C639" s="84">
        <v>14</v>
      </c>
      <c r="D639" s="84">
        <v>0</v>
      </c>
      <c r="E639" s="85">
        <v>0</v>
      </c>
      <c r="F639" s="85">
        <v>0</v>
      </c>
      <c r="G639" s="88"/>
      <c r="H639" s="89"/>
      <c r="I639" s="95"/>
    </row>
    <row r="640" spans="1:9">
      <c r="A640" s="23">
        <v>221</v>
      </c>
      <c r="B640" s="83" t="s">
        <v>565</v>
      </c>
      <c r="C640" s="84">
        <v>16940</v>
      </c>
      <c r="D640" s="84">
        <v>15798.461236</v>
      </c>
      <c r="E640" s="85">
        <v>16954</v>
      </c>
      <c r="F640" s="85">
        <v>17036</v>
      </c>
      <c r="G640" s="86">
        <f>F640/C640-1</f>
        <v>0.00566706021251484</v>
      </c>
      <c r="H640" s="87">
        <f>F640/E640</f>
        <v>1.00483661672762</v>
      </c>
      <c r="I640" s="95"/>
    </row>
    <row r="641" spans="1:9">
      <c r="A641" s="23">
        <v>22101</v>
      </c>
      <c r="B641" s="83" t="s">
        <v>566</v>
      </c>
      <c r="C641" s="84">
        <v>3162</v>
      </c>
      <c r="D641" s="84">
        <v>180.4268</v>
      </c>
      <c r="E641" s="85">
        <v>1068</v>
      </c>
      <c r="F641" s="85">
        <v>957</v>
      </c>
      <c r="G641" s="88"/>
      <c r="H641" s="89"/>
      <c r="I641" s="95"/>
    </row>
    <row r="642" spans="1:9">
      <c r="A642" s="23">
        <v>2210103</v>
      </c>
      <c r="B642" s="90" t="s">
        <v>567</v>
      </c>
      <c r="C642" s="84">
        <v>2847</v>
      </c>
      <c r="D642" s="84">
        <v>0</v>
      </c>
      <c r="E642" s="85">
        <v>704</v>
      </c>
      <c r="F642" s="85">
        <v>704</v>
      </c>
      <c r="G642" s="88"/>
      <c r="H642" s="89"/>
      <c r="I642" s="95"/>
    </row>
    <row r="643" spans="1:9">
      <c r="A643" s="23">
        <v>2210105</v>
      </c>
      <c r="B643" s="90" t="s">
        <v>568</v>
      </c>
      <c r="C643" s="84">
        <v>4</v>
      </c>
      <c r="D643" s="84">
        <v>0</v>
      </c>
      <c r="E643" s="85">
        <v>0</v>
      </c>
      <c r="F643" s="85">
        <v>0</v>
      </c>
      <c r="G643" s="88"/>
      <c r="H643" s="89"/>
      <c r="I643" s="95"/>
    </row>
    <row r="644" spans="1:9">
      <c r="A644" s="23">
        <v>2210106</v>
      </c>
      <c r="B644" s="90" t="s">
        <v>569</v>
      </c>
      <c r="C644" s="84">
        <v>33</v>
      </c>
      <c r="D644" s="84">
        <v>180.4268</v>
      </c>
      <c r="E644" s="85">
        <v>180</v>
      </c>
      <c r="F644" s="85">
        <v>105</v>
      </c>
      <c r="G644" s="88"/>
      <c r="H644" s="89"/>
      <c r="I644" s="95"/>
    </row>
    <row r="645" spans="1:9">
      <c r="A645" s="23">
        <v>2210107</v>
      </c>
      <c r="B645" s="90" t="s">
        <v>570</v>
      </c>
      <c r="C645" s="84">
        <v>1</v>
      </c>
      <c r="D645" s="84">
        <v>0</v>
      </c>
      <c r="E645" s="85">
        <v>0</v>
      </c>
      <c r="F645" s="85">
        <v>3</v>
      </c>
      <c r="G645" s="88"/>
      <c r="H645" s="89"/>
      <c r="I645" s="95"/>
    </row>
    <row r="646" spans="1:9">
      <c r="A646" s="23">
        <v>2210199</v>
      </c>
      <c r="B646" s="90" t="s">
        <v>571</v>
      </c>
      <c r="C646" s="84">
        <v>277</v>
      </c>
      <c r="D646" s="84">
        <v>0</v>
      </c>
      <c r="E646" s="85">
        <v>184</v>
      </c>
      <c r="F646" s="85">
        <v>145</v>
      </c>
      <c r="G646" s="88"/>
      <c r="H646" s="89"/>
      <c r="I646" s="95"/>
    </row>
    <row r="647" spans="1:9">
      <c r="A647" s="23">
        <v>22102</v>
      </c>
      <c r="B647" s="83" t="s">
        <v>572</v>
      </c>
      <c r="C647" s="84">
        <v>13696</v>
      </c>
      <c r="D647" s="84">
        <v>15448.034436</v>
      </c>
      <c r="E647" s="85">
        <v>15716</v>
      </c>
      <c r="F647" s="85">
        <v>15925</v>
      </c>
      <c r="G647" s="88"/>
      <c r="H647" s="89"/>
      <c r="I647" s="95"/>
    </row>
    <row r="648" spans="1:9">
      <c r="A648" s="23">
        <v>2210201</v>
      </c>
      <c r="B648" s="90" t="s">
        <v>573</v>
      </c>
      <c r="C648" s="84">
        <v>13696</v>
      </c>
      <c r="D648" s="84">
        <v>15448.034436</v>
      </c>
      <c r="E648" s="85">
        <v>15716</v>
      </c>
      <c r="F648" s="85">
        <v>15925</v>
      </c>
      <c r="G648" s="88"/>
      <c r="H648" s="89"/>
      <c r="I648" s="95"/>
    </row>
    <row r="649" spans="1:9">
      <c r="A649" s="23">
        <v>22103</v>
      </c>
      <c r="B649" s="83" t="s">
        <v>574</v>
      </c>
      <c r="C649" s="84">
        <v>82</v>
      </c>
      <c r="D649" s="84">
        <v>170</v>
      </c>
      <c r="E649" s="85">
        <v>170</v>
      </c>
      <c r="F649" s="85">
        <v>154</v>
      </c>
      <c r="G649" s="88"/>
      <c r="H649" s="89"/>
      <c r="I649" s="95"/>
    </row>
    <row r="650" spans="1:9">
      <c r="A650" s="23">
        <v>2210301</v>
      </c>
      <c r="B650" s="90" t="s">
        <v>575</v>
      </c>
      <c r="C650" s="84">
        <v>17</v>
      </c>
      <c r="D650" s="84">
        <v>20</v>
      </c>
      <c r="E650" s="85">
        <v>20</v>
      </c>
      <c r="F650" s="85">
        <v>15</v>
      </c>
      <c r="G650" s="88"/>
      <c r="H650" s="89"/>
      <c r="I650" s="95"/>
    </row>
    <row r="651" spans="1:9">
      <c r="A651" s="23">
        <v>2210399</v>
      </c>
      <c r="B651" s="90" t="s">
        <v>576</v>
      </c>
      <c r="C651" s="84">
        <v>65</v>
      </c>
      <c r="D651" s="84">
        <v>150</v>
      </c>
      <c r="E651" s="85">
        <v>150</v>
      </c>
      <c r="F651" s="85">
        <v>139</v>
      </c>
      <c r="G651" s="88"/>
      <c r="H651" s="89"/>
      <c r="I651" s="95"/>
    </row>
    <row r="652" spans="1:9">
      <c r="A652" s="23">
        <v>222</v>
      </c>
      <c r="B652" s="83" t="s">
        <v>577</v>
      </c>
      <c r="C652" s="84">
        <v>408</v>
      </c>
      <c r="D652" s="84">
        <v>337.054192</v>
      </c>
      <c r="E652" s="85">
        <v>363</v>
      </c>
      <c r="F652" s="85">
        <v>338</v>
      </c>
      <c r="G652" s="86">
        <f>F652/C652-1</f>
        <v>-0.17156862745098</v>
      </c>
      <c r="H652" s="87">
        <f>F652/E652</f>
        <v>0.931129476584022</v>
      </c>
      <c r="I652" s="94" t="s">
        <v>59</v>
      </c>
    </row>
    <row r="653" spans="1:9">
      <c r="A653" s="23">
        <v>22201</v>
      </c>
      <c r="B653" s="83" t="s">
        <v>578</v>
      </c>
      <c r="C653" s="84">
        <v>396</v>
      </c>
      <c r="D653" s="84">
        <v>337.054192</v>
      </c>
      <c r="E653" s="85">
        <v>363</v>
      </c>
      <c r="F653" s="85">
        <v>338</v>
      </c>
      <c r="G653" s="88"/>
      <c r="H653" s="89"/>
      <c r="I653" s="95"/>
    </row>
    <row r="654" spans="1:9">
      <c r="A654" s="23">
        <v>2220101</v>
      </c>
      <c r="B654" s="90" t="s">
        <v>63</v>
      </c>
      <c r="C654" s="84">
        <v>277</v>
      </c>
      <c r="D654" s="84">
        <v>255.074292</v>
      </c>
      <c r="E654" s="85">
        <v>255</v>
      </c>
      <c r="F654" s="85">
        <v>247</v>
      </c>
      <c r="G654" s="88"/>
      <c r="H654" s="89"/>
      <c r="I654" s="95"/>
    </row>
    <row r="655" spans="1:9">
      <c r="A655" s="23">
        <v>2220102</v>
      </c>
      <c r="B655" s="90" t="s">
        <v>64</v>
      </c>
      <c r="C655" s="84">
        <v>20</v>
      </c>
      <c r="D655" s="84">
        <v>20.96</v>
      </c>
      <c r="E655" s="85">
        <v>21</v>
      </c>
      <c r="F655" s="85">
        <v>10</v>
      </c>
      <c r="G655" s="88"/>
      <c r="H655" s="89"/>
      <c r="I655" s="95"/>
    </row>
    <row r="656" spans="1:9">
      <c r="A656" s="23">
        <v>2220112</v>
      </c>
      <c r="B656" s="90" t="s">
        <v>579</v>
      </c>
      <c r="C656" s="84">
        <v>26</v>
      </c>
      <c r="D656" s="84">
        <v>0</v>
      </c>
      <c r="E656" s="85">
        <v>26</v>
      </c>
      <c r="F656" s="85">
        <v>26</v>
      </c>
      <c r="G656" s="88"/>
      <c r="H656" s="89"/>
      <c r="I656" s="95"/>
    </row>
    <row r="657" spans="1:9">
      <c r="A657" s="23">
        <v>2220150</v>
      </c>
      <c r="B657" s="90" t="s">
        <v>68</v>
      </c>
      <c r="C657" s="84">
        <v>72</v>
      </c>
      <c r="D657" s="84">
        <v>60.0199</v>
      </c>
      <c r="E657" s="85">
        <v>60</v>
      </c>
      <c r="F657" s="85">
        <v>54</v>
      </c>
      <c r="G657" s="88"/>
      <c r="H657" s="89"/>
      <c r="I657" s="95"/>
    </row>
    <row r="658" spans="1:9">
      <c r="A658" s="23">
        <v>2220199</v>
      </c>
      <c r="B658" s="90" t="s">
        <v>580</v>
      </c>
      <c r="C658" s="84">
        <v>2</v>
      </c>
      <c r="D658" s="84">
        <v>1</v>
      </c>
      <c r="E658" s="85">
        <v>1</v>
      </c>
      <c r="F658" s="85">
        <v>1</v>
      </c>
      <c r="G658" s="88"/>
      <c r="H658" s="89"/>
      <c r="I658" s="95"/>
    </row>
    <row r="659" spans="1:9">
      <c r="A659" s="23">
        <v>22204</v>
      </c>
      <c r="B659" s="83" t="s">
        <v>581</v>
      </c>
      <c r="C659" s="84">
        <v>12</v>
      </c>
      <c r="D659" s="84">
        <v>0</v>
      </c>
      <c r="E659" s="85"/>
      <c r="F659" s="85">
        <v>0</v>
      </c>
      <c r="G659" s="88"/>
      <c r="H659" s="89"/>
      <c r="I659" s="95"/>
    </row>
    <row r="660" spans="1:9">
      <c r="A660" s="23">
        <v>2220499</v>
      </c>
      <c r="B660" s="90" t="s">
        <v>582</v>
      </c>
      <c r="C660" s="84">
        <v>12</v>
      </c>
      <c r="D660" s="84">
        <v>0</v>
      </c>
      <c r="E660" s="85">
        <v>0</v>
      </c>
      <c r="F660" s="85">
        <v>0</v>
      </c>
      <c r="G660" s="88"/>
      <c r="H660" s="89"/>
      <c r="I660" s="95"/>
    </row>
    <row r="661" spans="1:9">
      <c r="A661" s="23">
        <v>224</v>
      </c>
      <c r="B661" s="83" t="s">
        <v>583</v>
      </c>
      <c r="C661" s="84">
        <v>0</v>
      </c>
      <c r="D661" s="84">
        <v>3141.325</v>
      </c>
      <c r="E661" s="85">
        <v>3110</v>
      </c>
      <c r="F661" s="85">
        <v>3192</v>
      </c>
      <c r="G661" s="86"/>
      <c r="H661" s="87">
        <f>F661/E661</f>
        <v>1.02636655948553</v>
      </c>
      <c r="I661" s="95"/>
    </row>
    <row r="662" spans="1:9">
      <c r="A662" s="23">
        <v>22401</v>
      </c>
      <c r="B662" s="83" t="s">
        <v>584</v>
      </c>
      <c r="C662" s="84">
        <v>0</v>
      </c>
      <c r="D662" s="84">
        <v>917.013</v>
      </c>
      <c r="E662" s="85">
        <v>886</v>
      </c>
      <c r="F662" s="85">
        <v>786</v>
      </c>
      <c r="G662" s="88"/>
      <c r="H662" s="89"/>
      <c r="I662" s="95"/>
    </row>
    <row r="663" spans="1:9">
      <c r="A663" s="23">
        <v>2240101</v>
      </c>
      <c r="B663" s="90" t="s">
        <v>63</v>
      </c>
      <c r="C663" s="84">
        <v>0</v>
      </c>
      <c r="D663" s="84">
        <v>496.313</v>
      </c>
      <c r="E663" s="85">
        <v>496</v>
      </c>
      <c r="F663" s="85">
        <v>530</v>
      </c>
      <c r="G663" s="88"/>
      <c r="H663" s="89"/>
      <c r="I663" s="95"/>
    </row>
    <row r="664" spans="1:9">
      <c r="A664" s="23">
        <v>2240106</v>
      </c>
      <c r="B664" s="90" t="s">
        <v>585</v>
      </c>
      <c r="C664" s="84">
        <v>0</v>
      </c>
      <c r="D664" s="84">
        <v>296</v>
      </c>
      <c r="E664" s="85">
        <v>190</v>
      </c>
      <c r="F664" s="85">
        <v>18</v>
      </c>
      <c r="G664" s="88"/>
      <c r="H664" s="89"/>
      <c r="I664" s="95"/>
    </row>
    <row r="665" spans="1:9">
      <c r="A665" s="23">
        <v>2240107</v>
      </c>
      <c r="B665" s="90" t="s">
        <v>586</v>
      </c>
      <c r="C665" s="84">
        <v>0</v>
      </c>
      <c r="D665" s="84">
        <v>0</v>
      </c>
      <c r="E665" s="85">
        <v>25</v>
      </c>
      <c r="F665" s="85">
        <v>25</v>
      </c>
      <c r="G665" s="88"/>
      <c r="H665" s="89"/>
      <c r="I665" s="95"/>
    </row>
    <row r="666" spans="1:9">
      <c r="A666" s="23">
        <v>2240199</v>
      </c>
      <c r="B666" s="90" t="s">
        <v>587</v>
      </c>
      <c r="C666" s="84">
        <v>0</v>
      </c>
      <c r="D666" s="84">
        <v>124.7</v>
      </c>
      <c r="E666" s="85">
        <v>175</v>
      </c>
      <c r="F666" s="85">
        <v>213</v>
      </c>
      <c r="G666" s="88"/>
      <c r="H666" s="89"/>
      <c r="I666" s="95"/>
    </row>
    <row r="667" spans="1:9">
      <c r="A667" s="23">
        <v>22402</v>
      </c>
      <c r="B667" s="83" t="s">
        <v>588</v>
      </c>
      <c r="C667" s="84">
        <v>0</v>
      </c>
      <c r="D667" s="84">
        <v>2155.312</v>
      </c>
      <c r="E667" s="85">
        <v>2155</v>
      </c>
      <c r="F667" s="85">
        <v>2155</v>
      </c>
      <c r="G667" s="88"/>
      <c r="H667" s="89"/>
      <c r="I667" s="95"/>
    </row>
    <row r="668" spans="1:9">
      <c r="A668" s="23">
        <v>2240204</v>
      </c>
      <c r="B668" s="90" t="s">
        <v>589</v>
      </c>
      <c r="C668" s="84">
        <v>0</v>
      </c>
      <c r="D668" s="84">
        <v>1397.312</v>
      </c>
      <c r="E668" s="85">
        <v>1397</v>
      </c>
      <c r="F668" s="85">
        <v>1397</v>
      </c>
      <c r="G668" s="88"/>
      <c r="H668" s="89"/>
      <c r="I668" s="95"/>
    </row>
    <row r="669" spans="1:9">
      <c r="A669" s="23">
        <v>2240299</v>
      </c>
      <c r="B669" s="90" t="s">
        <v>590</v>
      </c>
      <c r="C669" s="84">
        <v>0</v>
      </c>
      <c r="D669" s="84">
        <v>758</v>
      </c>
      <c r="E669" s="85">
        <v>758</v>
      </c>
      <c r="F669" s="85">
        <v>758</v>
      </c>
      <c r="G669" s="88"/>
      <c r="H669" s="89"/>
      <c r="I669" s="95"/>
    </row>
    <row r="670" spans="1:9">
      <c r="A670" s="23">
        <v>22403</v>
      </c>
      <c r="B670" s="83" t="s">
        <v>591</v>
      </c>
      <c r="C670" s="84">
        <v>0</v>
      </c>
      <c r="D670" s="84">
        <v>24</v>
      </c>
      <c r="E670" s="85">
        <v>24</v>
      </c>
      <c r="F670" s="85">
        <v>20</v>
      </c>
      <c r="G670" s="88"/>
      <c r="H670" s="89"/>
      <c r="I670" s="95"/>
    </row>
    <row r="671" spans="1:9">
      <c r="A671" s="23">
        <v>2240304</v>
      </c>
      <c r="B671" s="90" t="s">
        <v>592</v>
      </c>
      <c r="C671" s="84">
        <v>0</v>
      </c>
      <c r="D671" s="84">
        <v>10</v>
      </c>
      <c r="E671" s="85">
        <v>10</v>
      </c>
      <c r="F671" s="85">
        <v>10</v>
      </c>
      <c r="G671" s="88"/>
      <c r="H671" s="89"/>
      <c r="I671" s="95"/>
    </row>
    <row r="672" spans="1:9">
      <c r="A672" s="23">
        <v>2240399</v>
      </c>
      <c r="B672" s="90" t="s">
        <v>593</v>
      </c>
      <c r="C672" s="84">
        <v>0</v>
      </c>
      <c r="D672" s="84">
        <v>14</v>
      </c>
      <c r="E672" s="85">
        <v>14</v>
      </c>
      <c r="F672" s="85">
        <v>10</v>
      </c>
      <c r="G672" s="88"/>
      <c r="H672" s="89"/>
      <c r="I672" s="95"/>
    </row>
    <row r="673" spans="1:9">
      <c r="A673" s="23">
        <v>22407</v>
      </c>
      <c r="B673" s="83" t="s">
        <v>594</v>
      </c>
      <c r="C673" s="84">
        <v>0</v>
      </c>
      <c r="D673" s="84">
        <v>45</v>
      </c>
      <c r="E673" s="85">
        <v>45</v>
      </c>
      <c r="F673" s="85">
        <v>230</v>
      </c>
      <c r="G673" s="88"/>
      <c r="H673" s="89"/>
      <c r="I673" s="95"/>
    </row>
    <row r="674" spans="1:9">
      <c r="A674" s="23">
        <v>2240799</v>
      </c>
      <c r="B674" s="90" t="s">
        <v>343</v>
      </c>
      <c r="C674" s="84">
        <v>0</v>
      </c>
      <c r="D674" s="84">
        <v>45</v>
      </c>
      <c r="E674" s="85">
        <v>45</v>
      </c>
      <c r="F674" s="85">
        <v>30</v>
      </c>
      <c r="G674" s="88"/>
      <c r="H674" s="89"/>
      <c r="I674" s="95"/>
    </row>
    <row r="675" spans="1:9">
      <c r="A675" s="23">
        <v>227</v>
      </c>
      <c r="B675" s="83" t="s">
        <v>595</v>
      </c>
      <c r="C675" s="84">
        <v>0</v>
      </c>
      <c r="D675" s="84">
        <v>9000</v>
      </c>
      <c r="E675" s="85"/>
      <c r="F675" s="85"/>
      <c r="G675" s="86"/>
      <c r="H675" s="87"/>
      <c r="I675" s="95"/>
    </row>
    <row r="676" spans="1:9">
      <c r="A676" s="23">
        <v>229</v>
      </c>
      <c r="B676" s="83" t="s">
        <v>596</v>
      </c>
      <c r="C676" s="84">
        <v>16</v>
      </c>
      <c r="D676" s="84">
        <v>6600</v>
      </c>
      <c r="E676" s="85"/>
      <c r="F676" s="85">
        <v>36</v>
      </c>
      <c r="G676" s="86">
        <f>F676/C676-1</f>
        <v>1.25</v>
      </c>
      <c r="H676" s="87"/>
      <c r="I676" s="94" t="s">
        <v>597</v>
      </c>
    </row>
    <row r="677" spans="1:9">
      <c r="A677" s="23">
        <v>22902</v>
      </c>
      <c r="B677" s="83" t="s">
        <v>598</v>
      </c>
      <c r="C677" s="84">
        <v>0</v>
      </c>
      <c r="D677" s="84">
        <v>6600</v>
      </c>
      <c r="E677" s="85"/>
      <c r="F677" s="85"/>
      <c r="G677" s="88"/>
      <c r="H677" s="89"/>
      <c r="I677" s="95"/>
    </row>
    <row r="678" spans="1:9">
      <c r="A678" s="23">
        <v>22999</v>
      </c>
      <c r="B678" s="83" t="s">
        <v>547</v>
      </c>
      <c r="C678" s="84">
        <v>16</v>
      </c>
      <c r="D678" s="84">
        <v>0</v>
      </c>
      <c r="E678" s="85">
        <v>0</v>
      </c>
      <c r="F678" s="85">
        <v>36</v>
      </c>
      <c r="G678" s="88"/>
      <c r="H678" s="89"/>
      <c r="I678" s="95"/>
    </row>
    <row r="679" spans="1:9">
      <c r="A679" s="23">
        <v>2299901</v>
      </c>
      <c r="B679" s="83" t="s">
        <v>599</v>
      </c>
      <c r="C679" s="84">
        <v>16</v>
      </c>
      <c r="D679" s="84">
        <v>0</v>
      </c>
      <c r="E679" s="85">
        <v>0</v>
      </c>
      <c r="F679" s="85">
        <v>36</v>
      </c>
      <c r="G679" s="88"/>
      <c r="H679" s="89"/>
      <c r="I679" s="95"/>
    </row>
    <row r="680" spans="1:9">
      <c r="A680" s="23">
        <v>232</v>
      </c>
      <c r="B680" s="83" t="s">
        <v>600</v>
      </c>
      <c r="C680" s="84">
        <v>23816</v>
      </c>
      <c r="D680" s="84">
        <v>26000</v>
      </c>
      <c r="E680" s="85">
        <v>26700</v>
      </c>
      <c r="F680" s="85">
        <v>26778</v>
      </c>
      <c r="G680" s="86">
        <f>F680/C680-1</f>
        <v>0.124370171313403</v>
      </c>
      <c r="H680" s="87">
        <f>F680/E680</f>
        <v>1.00292134831461</v>
      </c>
      <c r="I680" s="96" t="s">
        <v>601</v>
      </c>
    </row>
    <row r="681" spans="1:9">
      <c r="A681" s="23">
        <v>23203</v>
      </c>
      <c r="B681" s="83" t="s">
        <v>602</v>
      </c>
      <c r="C681" s="84">
        <v>23816</v>
      </c>
      <c r="D681" s="84">
        <v>26000</v>
      </c>
      <c r="E681" s="85">
        <v>26700</v>
      </c>
      <c r="F681" s="85">
        <v>26778</v>
      </c>
      <c r="G681" s="88"/>
      <c r="H681" s="89"/>
      <c r="I681" s="95"/>
    </row>
    <row r="682" spans="1:9">
      <c r="A682" s="23">
        <v>2320301</v>
      </c>
      <c r="B682" s="90" t="s">
        <v>603</v>
      </c>
      <c r="C682" s="84">
        <v>23816</v>
      </c>
      <c r="D682" s="84">
        <v>26000</v>
      </c>
      <c r="E682" s="85">
        <v>26700</v>
      </c>
      <c r="F682" s="85">
        <v>26778</v>
      </c>
      <c r="G682" s="88"/>
      <c r="H682" s="89"/>
      <c r="I682" s="95"/>
    </row>
    <row r="683" spans="1:9">
      <c r="A683" s="23">
        <v>233</v>
      </c>
      <c r="B683" s="83" t="s">
        <v>604</v>
      </c>
      <c r="C683" s="84">
        <v>133</v>
      </c>
      <c r="D683" s="84">
        <v>130</v>
      </c>
      <c r="E683" s="85">
        <v>130</v>
      </c>
      <c r="F683" s="85">
        <v>54</v>
      </c>
      <c r="G683" s="86">
        <f>F683/C683-1</f>
        <v>-0.593984962406015</v>
      </c>
      <c r="H683" s="87">
        <f>F683/E683</f>
        <v>0.415384615384615</v>
      </c>
      <c r="I683" s="96" t="s">
        <v>605</v>
      </c>
    </row>
    <row r="684" spans="1:9">
      <c r="A684" s="23">
        <v>23303</v>
      </c>
      <c r="B684" s="83" t="s">
        <v>606</v>
      </c>
      <c r="C684" s="84">
        <v>133</v>
      </c>
      <c r="D684" s="84">
        <v>130</v>
      </c>
      <c r="E684" s="85">
        <v>130</v>
      </c>
      <c r="F684" s="85">
        <v>54</v>
      </c>
      <c r="G684" s="88"/>
      <c r="H684" s="89"/>
      <c r="I684" s="95"/>
    </row>
  </sheetData>
  <mergeCells count="2">
    <mergeCell ref="A1:I1"/>
    <mergeCell ref="H2:I2"/>
  </mergeCells>
  <pageMargins left="0.511805555555556" right="0.432638888888889" top="0.747916666666667" bottom="0.747916666666667" header="0.393055555555556" footer="0.472222222222222"/>
  <pageSetup paperSize="9" firstPageNumber="17" orientation="portrait" useFirstPageNumber="1"/>
  <headerFooter>
    <oddHeader>&amp;L一般预决04表</oddHead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workbookViewId="0">
      <selection activeCell="M14" sqref="M14"/>
    </sheetView>
  </sheetViews>
  <sheetFormatPr defaultColWidth="9" defaultRowHeight="13.5"/>
  <cols>
    <col min="1" max="1" width="7.88333333333333" customWidth="1"/>
    <col min="2" max="2" width="22.6333333333333" customWidth="1"/>
    <col min="3" max="4" width="8.13333333333333" style="47" customWidth="1"/>
    <col min="5" max="6" width="9.75" style="47" customWidth="1"/>
    <col min="7" max="7" width="7.63333333333333" style="48" customWidth="1"/>
    <col min="8" max="8" width="7.63333333333333" customWidth="1"/>
    <col min="9" max="9" width="17.5" customWidth="1"/>
  </cols>
  <sheetData>
    <row r="1" ht="47.25" customHeight="1" spans="1:9">
      <c r="A1" s="49" t="s">
        <v>723</v>
      </c>
      <c r="B1" s="49"/>
      <c r="C1" s="49"/>
      <c r="D1" s="49"/>
      <c r="E1" s="49"/>
      <c r="F1" s="49"/>
      <c r="G1" s="49"/>
      <c r="H1" s="49"/>
      <c r="I1" s="49"/>
    </row>
    <row r="2" s="44" customFormat="1" ht="18.75" customHeight="1" spans="1:9">
      <c r="A2" s="50"/>
      <c r="B2" s="50"/>
      <c r="C2" s="51"/>
      <c r="E2" s="52"/>
      <c r="F2" s="52"/>
      <c r="G2" s="53"/>
      <c r="H2" s="52"/>
      <c r="I2" s="65" t="s">
        <v>56</v>
      </c>
    </row>
    <row r="3" s="45" customFormat="1" ht="26.25" customHeight="1" spans="1:9">
      <c r="A3" s="54" t="s">
        <v>724</v>
      </c>
      <c r="B3" s="55" t="s">
        <v>609</v>
      </c>
      <c r="C3" s="56" t="s">
        <v>4</v>
      </c>
      <c r="D3" s="56" t="s">
        <v>5</v>
      </c>
      <c r="E3" s="56" t="s">
        <v>725</v>
      </c>
      <c r="F3" s="56" t="s">
        <v>7</v>
      </c>
      <c r="G3" s="57" t="s">
        <v>8</v>
      </c>
      <c r="H3" s="56" t="s">
        <v>9</v>
      </c>
      <c r="I3" s="56" t="s">
        <v>10</v>
      </c>
    </row>
    <row r="4" s="46" customFormat="1" ht="12.75" customHeight="1" spans="1:9">
      <c r="A4" s="58" t="s">
        <v>614</v>
      </c>
      <c r="B4" s="59"/>
      <c r="C4" s="60">
        <v>802599</v>
      </c>
      <c r="D4" s="60">
        <v>809808.889325</v>
      </c>
      <c r="E4" s="60">
        <v>828594</v>
      </c>
      <c r="F4" s="60">
        <v>825749</v>
      </c>
      <c r="G4" s="61">
        <f>F4/C4-1</f>
        <v>0.0288437937251356</v>
      </c>
      <c r="H4" s="61">
        <f>F4/E4</f>
        <v>0.99656647284436</v>
      </c>
      <c r="I4" s="66"/>
    </row>
    <row r="5" s="46" customFormat="1" ht="12.75" customHeight="1" spans="1:9">
      <c r="A5" s="58" t="s">
        <v>615</v>
      </c>
      <c r="B5" s="59" t="s">
        <v>616</v>
      </c>
      <c r="C5" s="60">
        <v>89985</v>
      </c>
      <c r="D5" s="60">
        <v>93483.262196</v>
      </c>
      <c r="E5" s="60">
        <v>98249</v>
      </c>
      <c r="F5" s="60">
        <v>95264</v>
      </c>
      <c r="G5" s="61">
        <f>F5/C5-1</f>
        <v>0.058665333111074</v>
      </c>
      <c r="H5" s="61">
        <f>F5/E5</f>
        <v>0.969618011379251</v>
      </c>
      <c r="I5" s="67" t="s">
        <v>617</v>
      </c>
    </row>
    <row r="6" s="46" customFormat="1" ht="12.75" customHeight="1" spans="1:9">
      <c r="A6" s="58" t="s">
        <v>618</v>
      </c>
      <c r="B6" s="59" t="s">
        <v>619</v>
      </c>
      <c r="C6" s="60">
        <v>62711</v>
      </c>
      <c r="D6" s="60">
        <v>64732.308096</v>
      </c>
      <c r="E6" s="60">
        <v>69498.0459</v>
      </c>
      <c r="F6" s="60">
        <v>66862</v>
      </c>
      <c r="G6" s="61"/>
      <c r="H6" s="62"/>
      <c r="I6" s="67"/>
    </row>
    <row r="7" s="46" customFormat="1" ht="12.75" customHeight="1" spans="1:9">
      <c r="A7" s="58" t="s">
        <v>620</v>
      </c>
      <c r="B7" s="59" t="s">
        <v>621</v>
      </c>
      <c r="C7" s="60">
        <v>11379</v>
      </c>
      <c r="D7" s="60">
        <v>11109.050016</v>
      </c>
      <c r="E7" s="60">
        <v>11109.050016</v>
      </c>
      <c r="F7" s="60">
        <v>9930</v>
      </c>
      <c r="G7" s="61"/>
      <c r="H7" s="62"/>
      <c r="I7" s="67"/>
    </row>
    <row r="8" s="46" customFormat="1" ht="12.75" customHeight="1" spans="1:9">
      <c r="A8" s="58" t="s">
        <v>622</v>
      </c>
      <c r="B8" s="59" t="s">
        <v>623</v>
      </c>
      <c r="C8" s="60">
        <v>6508</v>
      </c>
      <c r="D8" s="60">
        <v>7011.229236</v>
      </c>
      <c r="E8" s="60">
        <v>7011.229236</v>
      </c>
      <c r="F8" s="60">
        <v>7304</v>
      </c>
      <c r="G8" s="61"/>
      <c r="H8" s="62"/>
      <c r="I8" s="67"/>
    </row>
    <row r="9" s="46" customFormat="1" ht="12.75" customHeight="1" spans="1:9">
      <c r="A9" s="58" t="s">
        <v>624</v>
      </c>
      <c r="B9" s="59" t="s">
        <v>625</v>
      </c>
      <c r="C9" s="60">
        <v>9387</v>
      </c>
      <c r="D9" s="60">
        <v>10630.674848</v>
      </c>
      <c r="E9" s="60">
        <v>10630.674848</v>
      </c>
      <c r="F9" s="60">
        <v>11168</v>
      </c>
      <c r="G9" s="61"/>
      <c r="H9" s="62"/>
      <c r="I9" s="67"/>
    </row>
    <row r="10" s="46" customFormat="1" ht="12.75" customHeight="1" spans="1:9">
      <c r="A10" s="58" t="s">
        <v>626</v>
      </c>
      <c r="B10" s="59" t="s">
        <v>627</v>
      </c>
      <c r="C10" s="60">
        <v>71596</v>
      </c>
      <c r="D10" s="60">
        <v>122899.318627</v>
      </c>
      <c r="E10" s="60">
        <v>107965</v>
      </c>
      <c r="F10" s="60">
        <v>88255</v>
      </c>
      <c r="G10" s="61">
        <f>F10/C10-1</f>
        <v>0.232680596681379</v>
      </c>
      <c r="H10" s="61">
        <f>F10/E10</f>
        <v>0.817440837308387</v>
      </c>
      <c r="I10" s="68" t="s">
        <v>628</v>
      </c>
    </row>
    <row r="11" s="46" customFormat="1" ht="12.75" customHeight="1" spans="1:9">
      <c r="A11" s="58" t="s">
        <v>629</v>
      </c>
      <c r="B11" s="59" t="s">
        <v>630</v>
      </c>
      <c r="C11" s="60">
        <v>16651</v>
      </c>
      <c r="D11" s="60">
        <v>19857.162777</v>
      </c>
      <c r="E11" s="60">
        <v>19857.162777</v>
      </c>
      <c r="F11" s="60">
        <v>18517</v>
      </c>
      <c r="G11" s="61"/>
      <c r="H11" s="61"/>
      <c r="I11" s="67"/>
    </row>
    <row r="12" s="46" customFormat="1" ht="12.75" customHeight="1" spans="1:9">
      <c r="A12" s="58" t="s">
        <v>631</v>
      </c>
      <c r="B12" s="59" t="s">
        <v>632</v>
      </c>
      <c r="C12" s="60">
        <v>696</v>
      </c>
      <c r="D12" s="60">
        <v>525.7936</v>
      </c>
      <c r="E12" s="60">
        <v>525.7936</v>
      </c>
      <c r="F12" s="60">
        <v>472</v>
      </c>
      <c r="G12" s="61"/>
      <c r="H12" s="61"/>
      <c r="I12" s="67"/>
    </row>
    <row r="13" s="46" customFormat="1" ht="12.75" customHeight="1" spans="1:9">
      <c r="A13" s="58" t="s">
        <v>633</v>
      </c>
      <c r="B13" s="59" t="s">
        <v>634</v>
      </c>
      <c r="C13" s="60">
        <v>780</v>
      </c>
      <c r="D13" s="60">
        <v>4039.2903</v>
      </c>
      <c r="E13" s="60">
        <v>4039.2903</v>
      </c>
      <c r="F13" s="60">
        <v>1156</v>
      </c>
      <c r="G13" s="61"/>
      <c r="H13" s="61"/>
      <c r="I13" s="67"/>
    </row>
    <row r="14" s="46" customFormat="1" ht="12.75" customHeight="1" spans="1:9">
      <c r="A14" s="58" t="s">
        <v>635</v>
      </c>
      <c r="B14" s="59" t="s">
        <v>636</v>
      </c>
      <c r="C14" s="60">
        <v>1484</v>
      </c>
      <c r="D14" s="60">
        <v>690.2107</v>
      </c>
      <c r="E14" s="60">
        <v>690.2107</v>
      </c>
      <c r="F14" s="60">
        <v>1285</v>
      </c>
      <c r="G14" s="61"/>
      <c r="H14" s="61"/>
      <c r="I14" s="67"/>
    </row>
    <row r="15" s="46" customFormat="1" ht="12.75" customHeight="1" spans="1:9">
      <c r="A15" s="58" t="s">
        <v>637</v>
      </c>
      <c r="B15" s="59" t="s">
        <v>638</v>
      </c>
      <c r="C15" s="60">
        <v>32667</v>
      </c>
      <c r="D15" s="60">
        <v>36792.39185</v>
      </c>
      <c r="E15" s="60">
        <v>36792.39185</v>
      </c>
      <c r="F15" s="60">
        <v>30376</v>
      </c>
      <c r="G15" s="61"/>
      <c r="H15" s="61"/>
      <c r="I15" s="67"/>
    </row>
    <row r="16" s="46" customFormat="1" ht="12.75" customHeight="1" spans="1:9">
      <c r="A16" s="58" t="s">
        <v>639</v>
      </c>
      <c r="B16" s="59" t="s">
        <v>640</v>
      </c>
      <c r="C16" s="60">
        <v>420</v>
      </c>
      <c r="D16" s="60">
        <v>380.41</v>
      </c>
      <c r="E16" s="60">
        <v>380.41</v>
      </c>
      <c r="F16" s="60">
        <v>356</v>
      </c>
      <c r="G16" s="61"/>
      <c r="H16" s="61"/>
      <c r="I16" s="67"/>
    </row>
    <row r="17" s="46" customFormat="1" ht="12.75" customHeight="1" spans="1:9">
      <c r="A17" s="58" t="s">
        <v>641</v>
      </c>
      <c r="B17" s="59" t="s">
        <v>642</v>
      </c>
      <c r="C17" s="60">
        <v>60</v>
      </c>
      <c r="D17" s="60">
        <v>84</v>
      </c>
      <c r="E17" s="60">
        <v>84</v>
      </c>
      <c r="F17" s="60">
        <v>29</v>
      </c>
      <c r="G17" s="61"/>
      <c r="H17" s="61"/>
      <c r="I17" s="67"/>
    </row>
    <row r="18" s="46" customFormat="1" ht="12.75" customHeight="1" spans="1:9">
      <c r="A18" s="58" t="s">
        <v>643</v>
      </c>
      <c r="B18" s="59" t="s">
        <v>644</v>
      </c>
      <c r="C18" s="60">
        <v>1458</v>
      </c>
      <c r="D18" s="60">
        <v>710.2259</v>
      </c>
      <c r="E18" s="60">
        <v>710.2259</v>
      </c>
      <c r="F18" s="60">
        <v>1426</v>
      </c>
      <c r="G18" s="61"/>
      <c r="H18" s="61"/>
      <c r="I18" s="67"/>
    </row>
    <row r="19" s="46" customFormat="1" ht="12.75" customHeight="1" spans="1:9">
      <c r="A19" s="58" t="s">
        <v>645</v>
      </c>
      <c r="B19" s="59" t="s">
        <v>646</v>
      </c>
      <c r="C19" s="60">
        <v>1701</v>
      </c>
      <c r="D19" s="60">
        <v>1047.573</v>
      </c>
      <c r="E19" s="60">
        <v>1047.573</v>
      </c>
      <c r="F19" s="60">
        <v>1736</v>
      </c>
      <c r="G19" s="61"/>
      <c r="H19" s="61"/>
      <c r="I19" s="67"/>
    </row>
    <row r="20" s="46" customFormat="1" ht="12.75" customHeight="1" spans="1:9">
      <c r="A20" s="58" t="s">
        <v>647</v>
      </c>
      <c r="B20" s="59" t="s">
        <v>648</v>
      </c>
      <c r="C20" s="60">
        <v>15679</v>
      </c>
      <c r="D20" s="60">
        <v>58772.2605</v>
      </c>
      <c r="E20" s="60">
        <v>43837.941873</v>
      </c>
      <c r="F20" s="60">
        <v>32902</v>
      </c>
      <c r="G20" s="61"/>
      <c r="H20" s="61"/>
      <c r="I20" s="67"/>
    </row>
    <row r="21" s="46" customFormat="1" ht="12.75" customHeight="1" spans="1:9">
      <c r="A21" s="58" t="s">
        <v>649</v>
      </c>
      <c r="B21" s="59" t="s">
        <v>650</v>
      </c>
      <c r="C21" s="60">
        <v>99956</v>
      </c>
      <c r="D21" s="60">
        <v>74210.747</v>
      </c>
      <c r="E21" s="60">
        <v>32587</v>
      </c>
      <c r="F21" s="60">
        <v>44696</v>
      </c>
      <c r="G21" s="61">
        <f t="shared" ref="G21:G53" si="0">F21/C21-1</f>
        <v>-0.552843251030453</v>
      </c>
      <c r="H21" s="61">
        <f t="shared" ref="H21:H53" si="1">F21/E21</f>
        <v>1.37158989781201</v>
      </c>
      <c r="I21" s="68"/>
    </row>
    <row r="22" s="46" customFormat="1" ht="12.75" customHeight="1" spans="1:9">
      <c r="A22" s="58" t="s">
        <v>651</v>
      </c>
      <c r="B22" s="59" t="s">
        <v>652</v>
      </c>
      <c r="C22" s="60">
        <v>700</v>
      </c>
      <c r="D22" s="60">
        <v>9040</v>
      </c>
      <c r="E22" s="60">
        <v>6040</v>
      </c>
      <c r="F22" s="60">
        <v>598</v>
      </c>
      <c r="G22" s="61"/>
      <c r="H22" s="61"/>
      <c r="I22" s="67"/>
    </row>
    <row r="23" s="46" customFormat="1" ht="12.75" customHeight="1" spans="1:9">
      <c r="A23" s="58" t="s">
        <v>653</v>
      </c>
      <c r="B23" s="59" t="s">
        <v>654</v>
      </c>
      <c r="C23" s="60">
        <v>50370</v>
      </c>
      <c r="D23" s="60">
        <v>8736.12</v>
      </c>
      <c r="E23" s="60">
        <v>8736.12</v>
      </c>
      <c r="F23" s="60">
        <v>5661</v>
      </c>
      <c r="G23" s="61"/>
      <c r="H23" s="61"/>
      <c r="I23" s="67"/>
    </row>
    <row r="24" s="46" customFormat="1" ht="12.75" customHeight="1" spans="1:9">
      <c r="A24" s="58" t="s">
        <v>655</v>
      </c>
      <c r="B24" s="59" t="s">
        <v>656</v>
      </c>
      <c r="C24" s="63">
        <v>339</v>
      </c>
      <c r="D24" s="60">
        <v>320</v>
      </c>
      <c r="E24" s="63">
        <v>320</v>
      </c>
      <c r="F24" s="63">
        <v>621</v>
      </c>
      <c r="G24" s="61"/>
      <c r="H24" s="61"/>
      <c r="I24" s="67"/>
    </row>
    <row r="25" s="46" customFormat="1" ht="12.75" customHeight="1" spans="1:9">
      <c r="A25" s="58" t="s">
        <v>657</v>
      </c>
      <c r="B25" s="59" t="s">
        <v>658</v>
      </c>
      <c r="C25" s="63">
        <v>4</v>
      </c>
      <c r="D25" s="63">
        <v>0</v>
      </c>
      <c r="E25" s="63">
        <v>0</v>
      </c>
      <c r="F25" s="63">
        <v>1</v>
      </c>
      <c r="G25" s="61"/>
      <c r="H25" s="61"/>
      <c r="I25" s="67"/>
    </row>
    <row r="26" s="46" customFormat="1" ht="12.75" customHeight="1" spans="1:9">
      <c r="A26" s="58" t="s">
        <v>659</v>
      </c>
      <c r="B26" s="59" t="s">
        <v>660</v>
      </c>
      <c r="C26" s="60">
        <v>4842</v>
      </c>
      <c r="D26" s="60">
        <v>9850.827</v>
      </c>
      <c r="E26" s="60">
        <v>9850.827</v>
      </c>
      <c r="F26" s="60">
        <v>6362</v>
      </c>
      <c r="G26" s="61"/>
      <c r="H26" s="61"/>
      <c r="I26" s="67"/>
    </row>
    <row r="27" s="46" customFormat="1" ht="12.75" customHeight="1" spans="1:9">
      <c r="A27" s="58" t="s">
        <v>661</v>
      </c>
      <c r="B27" s="59" t="s">
        <v>662</v>
      </c>
      <c r="C27" s="60">
        <v>8099</v>
      </c>
      <c r="D27" s="60">
        <v>41620</v>
      </c>
      <c r="E27" s="60">
        <v>2996</v>
      </c>
      <c r="F27" s="60">
        <v>669</v>
      </c>
      <c r="G27" s="61"/>
      <c r="H27" s="61"/>
      <c r="I27" s="67"/>
    </row>
    <row r="28" s="46" customFormat="1" ht="12.75" customHeight="1" spans="1:9">
      <c r="A28" s="58" t="s">
        <v>663</v>
      </c>
      <c r="B28" s="59" t="s">
        <v>664</v>
      </c>
      <c r="C28" s="60">
        <v>35602</v>
      </c>
      <c r="D28" s="60">
        <v>4643.8</v>
      </c>
      <c r="E28" s="60">
        <v>4643.8</v>
      </c>
      <c r="F28" s="60">
        <v>30784</v>
      </c>
      <c r="G28" s="61"/>
      <c r="H28" s="61"/>
      <c r="I28" s="67"/>
    </row>
    <row r="29" s="46" customFormat="1" ht="12.75" customHeight="1" spans="1:9">
      <c r="A29" s="58" t="s">
        <v>665</v>
      </c>
      <c r="B29" s="59" t="s">
        <v>666</v>
      </c>
      <c r="C29" s="60">
        <v>165208</v>
      </c>
      <c r="D29" s="60">
        <v>151146.881302</v>
      </c>
      <c r="E29" s="60">
        <v>183983</v>
      </c>
      <c r="F29" s="60">
        <v>179642</v>
      </c>
      <c r="G29" s="61">
        <f t="shared" si="0"/>
        <v>0.0873686504285507</v>
      </c>
      <c r="H29" s="61">
        <f t="shared" si="1"/>
        <v>0.97640542876244</v>
      </c>
      <c r="I29" s="67" t="s">
        <v>617</v>
      </c>
    </row>
    <row r="30" s="46" customFormat="1" ht="12.75" customHeight="1" spans="1:9">
      <c r="A30" s="58" t="s">
        <v>667</v>
      </c>
      <c r="B30" s="59" t="s">
        <v>668</v>
      </c>
      <c r="C30" s="60">
        <v>103451</v>
      </c>
      <c r="D30" s="60">
        <v>105091.900472</v>
      </c>
      <c r="E30" s="60">
        <v>114708</v>
      </c>
      <c r="F30" s="60">
        <v>108481</v>
      </c>
      <c r="G30" s="61"/>
      <c r="H30" s="61"/>
      <c r="I30" s="67"/>
    </row>
    <row r="31" s="46" customFormat="1" ht="12.75" customHeight="1" spans="1:9">
      <c r="A31" s="58" t="s">
        <v>669</v>
      </c>
      <c r="B31" s="59" t="s">
        <v>670</v>
      </c>
      <c r="C31" s="60">
        <v>61756</v>
      </c>
      <c r="D31" s="60">
        <v>46054.98083</v>
      </c>
      <c r="E31" s="60">
        <v>69275</v>
      </c>
      <c r="F31" s="60">
        <v>71161</v>
      </c>
      <c r="G31" s="61"/>
      <c r="H31" s="61"/>
      <c r="I31" s="67"/>
    </row>
    <row r="32" s="46" customFormat="1" ht="12.75" customHeight="1" spans="1:9">
      <c r="A32" s="64" t="s">
        <v>671</v>
      </c>
      <c r="B32" s="59" t="s">
        <v>672</v>
      </c>
      <c r="C32" s="60">
        <v>1</v>
      </c>
      <c r="D32" s="60"/>
      <c r="E32" s="60"/>
      <c r="F32" s="60">
        <v>0</v>
      </c>
      <c r="G32" s="61"/>
      <c r="H32" s="61"/>
      <c r="I32" s="67"/>
    </row>
    <row r="33" s="46" customFormat="1" ht="12.75" customHeight="1" spans="1:9">
      <c r="A33" s="58" t="s">
        <v>673</v>
      </c>
      <c r="B33" s="59" t="s">
        <v>674</v>
      </c>
      <c r="C33" s="60">
        <v>81472</v>
      </c>
      <c r="D33" s="60">
        <v>15540.7339</v>
      </c>
      <c r="E33" s="60">
        <v>29963</v>
      </c>
      <c r="F33" s="60">
        <v>45004</v>
      </c>
      <c r="G33" s="61">
        <f t="shared" si="0"/>
        <v>-0.447613904163394</v>
      </c>
      <c r="H33" s="61">
        <f t="shared" si="1"/>
        <v>1.50198578246504</v>
      </c>
      <c r="I33" s="67" t="s">
        <v>726</v>
      </c>
    </row>
    <row r="34" s="46" customFormat="1" ht="12.75" customHeight="1" spans="1:9">
      <c r="A34" s="58" t="s">
        <v>676</v>
      </c>
      <c r="B34" s="59" t="s">
        <v>677</v>
      </c>
      <c r="C34" s="60">
        <v>81472</v>
      </c>
      <c r="D34" s="60">
        <v>15540.7339</v>
      </c>
      <c r="E34" s="60">
        <v>29963</v>
      </c>
      <c r="F34" s="60">
        <v>45004</v>
      </c>
      <c r="G34" s="61"/>
      <c r="H34" s="61"/>
      <c r="I34" s="67"/>
    </row>
    <row r="35" s="46" customFormat="1" ht="12.75" customHeight="1" spans="1:9">
      <c r="A35" s="58" t="s">
        <v>678</v>
      </c>
      <c r="B35" s="59" t="s">
        <v>679</v>
      </c>
      <c r="C35" s="60">
        <v>126995</v>
      </c>
      <c r="D35" s="60">
        <v>154447.6331</v>
      </c>
      <c r="E35" s="60">
        <v>182346</v>
      </c>
      <c r="F35" s="60">
        <v>176778</v>
      </c>
      <c r="G35" s="61">
        <f t="shared" si="0"/>
        <v>0.39200755935273</v>
      </c>
      <c r="H35" s="61">
        <f t="shared" si="1"/>
        <v>0.969464644138067</v>
      </c>
      <c r="I35" s="67" t="s">
        <v>680</v>
      </c>
    </row>
    <row r="36" s="46" customFormat="1" ht="12.75" customHeight="1" spans="1:9">
      <c r="A36" s="58" t="s">
        <v>681</v>
      </c>
      <c r="B36" s="59" t="s">
        <v>682</v>
      </c>
      <c r="C36" s="60">
        <v>1905</v>
      </c>
      <c r="D36" s="60">
        <v>10393.863</v>
      </c>
      <c r="E36" s="60">
        <v>10393.863</v>
      </c>
      <c r="F36" s="60">
        <v>6741</v>
      </c>
      <c r="G36" s="61"/>
      <c r="H36" s="61"/>
      <c r="I36" s="67"/>
    </row>
    <row r="37" s="46" customFormat="1" ht="12.75" customHeight="1" spans="1:9">
      <c r="A37" s="58" t="s">
        <v>683</v>
      </c>
      <c r="B37" s="59" t="s">
        <v>684</v>
      </c>
      <c r="C37" s="60">
        <v>162</v>
      </c>
      <c r="D37" s="60">
        <v>60</v>
      </c>
      <c r="E37" s="60">
        <v>60</v>
      </c>
      <c r="F37" s="60">
        <v>26</v>
      </c>
      <c r="G37" s="61"/>
      <c r="H37" s="61"/>
      <c r="I37" s="67"/>
    </row>
    <row r="38" s="46" customFormat="1" ht="12.75" customHeight="1" spans="1:9">
      <c r="A38" s="58" t="s">
        <v>685</v>
      </c>
      <c r="B38" s="59" t="s">
        <v>686</v>
      </c>
      <c r="C38" s="60">
        <v>124928</v>
      </c>
      <c r="D38" s="60">
        <v>143993.7701</v>
      </c>
      <c r="E38" s="60">
        <v>171892</v>
      </c>
      <c r="F38" s="60">
        <v>170011</v>
      </c>
      <c r="G38" s="61"/>
      <c r="H38" s="61"/>
      <c r="I38" s="67"/>
    </row>
    <row r="39" s="46" customFormat="1" ht="12.75" customHeight="1" spans="1:9">
      <c r="A39" s="58" t="s">
        <v>687</v>
      </c>
      <c r="B39" s="59" t="s">
        <v>688</v>
      </c>
      <c r="C39" s="63">
        <v>41339</v>
      </c>
      <c r="D39" s="63">
        <v>52037.5132</v>
      </c>
      <c r="E39" s="63">
        <v>53975</v>
      </c>
      <c r="F39" s="63">
        <v>48086</v>
      </c>
      <c r="G39" s="61">
        <f t="shared" si="0"/>
        <v>0.163211495198239</v>
      </c>
      <c r="H39" s="61">
        <f t="shared" si="1"/>
        <v>0.8908939323761</v>
      </c>
      <c r="I39" s="67" t="s">
        <v>689</v>
      </c>
    </row>
    <row r="40" s="46" customFormat="1" ht="12.75" customHeight="1" spans="1:9">
      <c r="A40" s="58" t="s">
        <v>690</v>
      </c>
      <c r="B40" s="59" t="s">
        <v>691</v>
      </c>
      <c r="C40" s="60">
        <v>10378</v>
      </c>
      <c r="D40" s="60">
        <v>27290.207</v>
      </c>
      <c r="E40" s="60">
        <v>27290.207</v>
      </c>
      <c r="F40" s="60">
        <v>22605</v>
      </c>
      <c r="G40" s="61"/>
      <c r="H40" s="61"/>
      <c r="I40" s="67"/>
    </row>
    <row r="41" s="46" customFormat="1" ht="12.75" customHeight="1" spans="1:9">
      <c r="A41" s="58" t="s">
        <v>692</v>
      </c>
      <c r="B41" s="59" t="s">
        <v>693</v>
      </c>
      <c r="C41" s="60">
        <v>2296</v>
      </c>
      <c r="D41" s="60">
        <v>119</v>
      </c>
      <c r="E41" s="60">
        <v>119</v>
      </c>
      <c r="F41" s="60">
        <v>135</v>
      </c>
      <c r="G41" s="61"/>
      <c r="H41" s="61"/>
      <c r="I41" s="67"/>
    </row>
    <row r="42" s="46" customFormat="1" ht="12.75" customHeight="1" spans="1:9">
      <c r="A42" s="58" t="s">
        <v>694</v>
      </c>
      <c r="B42" s="59" t="s">
        <v>695</v>
      </c>
      <c r="C42" s="60">
        <v>193</v>
      </c>
      <c r="D42" s="60">
        <v>20</v>
      </c>
      <c r="E42" s="60">
        <v>20</v>
      </c>
      <c r="F42" s="60">
        <v>0</v>
      </c>
      <c r="G42" s="61"/>
      <c r="H42" s="61"/>
      <c r="I42" s="67"/>
    </row>
    <row r="43" s="46" customFormat="1" ht="12.75" customHeight="1" spans="1:9">
      <c r="A43" s="58" t="s">
        <v>696</v>
      </c>
      <c r="B43" s="59" t="s">
        <v>697</v>
      </c>
      <c r="C43" s="60">
        <v>1551</v>
      </c>
      <c r="D43" s="60">
        <v>905.0438</v>
      </c>
      <c r="E43" s="60">
        <v>905.0438</v>
      </c>
      <c r="F43" s="60">
        <v>2442</v>
      </c>
      <c r="G43" s="61"/>
      <c r="H43" s="61"/>
      <c r="I43" s="67"/>
    </row>
    <row r="44" s="46" customFormat="1" ht="12.75" customHeight="1" spans="1:9">
      <c r="A44" s="58" t="s">
        <v>698</v>
      </c>
      <c r="B44" s="59" t="s">
        <v>699</v>
      </c>
      <c r="C44" s="60">
        <v>26921</v>
      </c>
      <c r="D44" s="60">
        <v>23703.2624</v>
      </c>
      <c r="E44" s="60">
        <v>25641</v>
      </c>
      <c r="F44" s="60">
        <v>22904</v>
      </c>
      <c r="G44" s="61"/>
      <c r="H44" s="61"/>
      <c r="I44" s="67"/>
    </row>
    <row r="45" s="46" customFormat="1" ht="12.75" customHeight="1" spans="1:9">
      <c r="A45" s="58" t="s">
        <v>700</v>
      </c>
      <c r="B45" s="59" t="s">
        <v>701</v>
      </c>
      <c r="C45" s="60">
        <v>94800</v>
      </c>
      <c r="D45" s="60">
        <v>100100</v>
      </c>
      <c r="E45" s="60">
        <v>98237</v>
      </c>
      <c r="F45" s="60">
        <v>99550</v>
      </c>
      <c r="G45" s="61">
        <f t="shared" si="0"/>
        <v>0.0501054852320675</v>
      </c>
      <c r="H45" s="61">
        <f t="shared" si="1"/>
        <v>1.0133656361656</v>
      </c>
      <c r="I45" s="67"/>
    </row>
    <row r="46" s="46" customFormat="1" ht="12.75" customHeight="1" spans="1:9">
      <c r="A46" s="58" t="s">
        <v>702</v>
      </c>
      <c r="B46" s="59" t="s">
        <v>703</v>
      </c>
      <c r="C46" s="60">
        <v>94800</v>
      </c>
      <c r="D46" s="60">
        <v>100100</v>
      </c>
      <c r="E46" s="60">
        <v>98237</v>
      </c>
      <c r="F46" s="60">
        <v>99550</v>
      </c>
      <c r="G46" s="61"/>
      <c r="H46" s="61"/>
      <c r="I46" s="67"/>
    </row>
    <row r="47" s="46" customFormat="1" ht="12.75" customHeight="1" spans="1:9">
      <c r="A47" s="58" t="s">
        <v>704</v>
      </c>
      <c r="B47" s="59" t="s">
        <v>705</v>
      </c>
      <c r="C47" s="60">
        <v>23949</v>
      </c>
      <c r="D47" s="60">
        <v>26130</v>
      </c>
      <c r="E47" s="60">
        <v>26830</v>
      </c>
      <c r="F47" s="60">
        <v>26832</v>
      </c>
      <c r="G47" s="61">
        <f t="shared" si="0"/>
        <v>0.120380809219592</v>
      </c>
      <c r="H47" s="61">
        <f t="shared" si="1"/>
        <v>1.00007454342154</v>
      </c>
      <c r="I47" s="67"/>
    </row>
    <row r="48" s="46" customFormat="1" ht="12.75" customHeight="1" spans="1:9">
      <c r="A48" s="58" t="s">
        <v>706</v>
      </c>
      <c r="B48" s="59" t="s">
        <v>707</v>
      </c>
      <c r="C48" s="60">
        <v>23816</v>
      </c>
      <c r="D48" s="60">
        <v>26000</v>
      </c>
      <c r="E48" s="60">
        <v>26700</v>
      </c>
      <c r="F48" s="60">
        <v>26778</v>
      </c>
      <c r="G48" s="61"/>
      <c r="H48" s="61"/>
      <c r="I48" s="67"/>
    </row>
    <row r="49" s="46" customFormat="1" ht="12.75" customHeight="1" spans="1:9">
      <c r="A49" s="58" t="s">
        <v>708</v>
      </c>
      <c r="B49" s="59" t="s">
        <v>709</v>
      </c>
      <c r="C49" s="60">
        <v>133</v>
      </c>
      <c r="D49" s="60">
        <v>130</v>
      </c>
      <c r="E49" s="60">
        <v>130</v>
      </c>
      <c r="F49" s="60">
        <v>54</v>
      </c>
      <c r="G49" s="61"/>
      <c r="H49" s="61"/>
      <c r="I49" s="67"/>
    </row>
    <row r="50" s="46" customFormat="1" ht="12.75" customHeight="1" spans="1:9">
      <c r="A50" s="58" t="s">
        <v>710</v>
      </c>
      <c r="B50" s="59" t="s">
        <v>711</v>
      </c>
      <c r="C50" s="60"/>
      <c r="D50" s="63">
        <v>9600</v>
      </c>
      <c r="E50" s="60"/>
      <c r="F50" s="60"/>
      <c r="G50" s="61"/>
      <c r="H50" s="61"/>
      <c r="I50" s="67"/>
    </row>
    <row r="51" s="46" customFormat="1" ht="12.75" customHeight="1" spans="1:9">
      <c r="A51" s="58" t="s">
        <v>712</v>
      </c>
      <c r="B51" s="59" t="s">
        <v>713</v>
      </c>
      <c r="C51" s="60"/>
      <c r="D51" s="60">
        <v>9000</v>
      </c>
      <c r="E51" s="60"/>
      <c r="F51" s="60"/>
      <c r="G51" s="61"/>
      <c r="H51" s="61"/>
      <c r="I51" s="67"/>
    </row>
    <row r="52" s="46" customFormat="1" ht="12.75" customHeight="1" spans="1:9">
      <c r="A52" s="58" t="s">
        <v>714</v>
      </c>
      <c r="B52" s="59" t="s">
        <v>715</v>
      </c>
      <c r="C52" s="60"/>
      <c r="D52" s="60">
        <v>600</v>
      </c>
      <c r="E52" s="60"/>
      <c r="F52" s="60"/>
      <c r="G52" s="61"/>
      <c r="H52" s="61"/>
      <c r="I52" s="67"/>
    </row>
    <row r="53" s="46" customFormat="1" ht="12.75" customHeight="1" spans="1:9">
      <c r="A53" s="58" t="s">
        <v>716</v>
      </c>
      <c r="B53" s="59" t="s">
        <v>717</v>
      </c>
      <c r="C53" s="60">
        <v>7300</v>
      </c>
      <c r="D53" s="60">
        <v>10212.8</v>
      </c>
      <c r="E53" s="60">
        <v>14459</v>
      </c>
      <c r="F53" s="60">
        <v>13242</v>
      </c>
      <c r="G53" s="61">
        <f t="shared" si="0"/>
        <v>0.813972602739726</v>
      </c>
      <c r="H53" s="61">
        <f t="shared" si="1"/>
        <v>0.915830970329898</v>
      </c>
      <c r="I53" s="68" t="s">
        <v>628</v>
      </c>
    </row>
    <row r="54" s="46" customFormat="1" ht="12.75" customHeight="1" spans="1:9">
      <c r="A54" s="58" t="s">
        <v>718</v>
      </c>
      <c r="B54" s="59" t="s">
        <v>719</v>
      </c>
      <c r="C54" s="60">
        <v>4398</v>
      </c>
      <c r="D54" s="60">
        <v>8512.8</v>
      </c>
      <c r="E54" s="60">
        <v>14459</v>
      </c>
      <c r="F54" s="60">
        <v>4316</v>
      </c>
      <c r="G54" s="61"/>
      <c r="H54" s="61"/>
      <c r="I54" s="69"/>
    </row>
    <row r="55" s="46" customFormat="1" ht="12.75" customHeight="1" spans="1:9">
      <c r="A55" s="58" t="s">
        <v>720</v>
      </c>
      <c r="B55" s="59" t="s">
        <v>596</v>
      </c>
      <c r="C55" s="60">
        <v>2902</v>
      </c>
      <c r="D55" s="60">
        <v>1700</v>
      </c>
      <c r="E55" s="60"/>
      <c r="F55" s="60">
        <v>8926</v>
      </c>
      <c r="G55" s="61"/>
      <c r="H55" s="61"/>
      <c r="I55" s="69"/>
    </row>
  </sheetData>
  <mergeCells count="1">
    <mergeCell ref="A1:I1"/>
  </mergeCells>
  <pageMargins left="0.629861111111111" right="0.432638888888889" top="0.786805555555556" bottom="0.590277777777778" header="0.511805555555556" footer="0.393055555555556"/>
  <pageSetup paperSize="9" scale="92" firstPageNumber="31" orientation="portrait" useFirstPageNumber="1"/>
  <headerFooter>
    <oddHeader>&amp;L一般预决05表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opLeftCell="A43" workbookViewId="0">
      <selection activeCell="B58" sqref="B58"/>
    </sheetView>
  </sheetViews>
  <sheetFormatPr defaultColWidth="13.5" defaultRowHeight="15.6" customHeight="1" outlineLevelCol="3"/>
  <cols>
    <col min="1" max="1" width="14.75" style="7" customWidth="1"/>
    <col min="2" max="2" width="47.75" style="7" customWidth="1"/>
    <col min="3" max="4" width="25.75" style="7" customWidth="1"/>
    <col min="5" max="16383" width="13.5" style="7"/>
    <col min="16384" max="16384" width="13.5" style="35"/>
  </cols>
  <sheetData>
    <row r="1" s="7" customFormat="1" ht="33.75" customHeight="1" spans="1:4">
      <c r="A1" s="36" t="s">
        <v>727</v>
      </c>
      <c r="B1" s="36"/>
      <c r="C1" s="36"/>
      <c r="D1" s="36"/>
    </row>
    <row r="2" s="7" customFormat="1" ht="17.1" customHeight="1" spans="1:4">
      <c r="A2" s="37" t="s">
        <v>728</v>
      </c>
      <c r="B2" s="37" t="s">
        <v>728</v>
      </c>
      <c r="C2" s="37" t="s">
        <v>728</v>
      </c>
      <c r="D2" s="37" t="s">
        <v>728</v>
      </c>
    </row>
    <row r="3" s="7" customFormat="1" ht="17.1" customHeight="1" spans="1:4">
      <c r="A3" s="37" t="s">
        <v>728</v>
      </c>
      <c r="B3" s="37" t="s">
        <v>728</v>
      </c>
      <c r="C3" s="38"/>
      <c r="D3" s="38" t="s">
        <v>729</v>
      </c>
    </row>
    <row r="4" s="7" customFormat="1" ht="17.1" customHeight="1" spans="1:4">
      <c r="A4" s="20" t="s">
        <v>2</v>
      </c>
      <c r="B4" s="20" t="s">
        <v>57</v>
      </c>
      <c r="C4" s="39" t="s">
        <v>730</v>
      </c>
      <c r="D4" s="39" t="s">
        <v>731</v>
      </c>
    </row>
    <row r="5" s="7" customFormat="1" ht="17.1" customHeight="1" spans="1:4">
      <c r="A5" s="40" t="s">
        <v>728</v>
      </c>
      <c r="B5" s="41" t="s">
        <v>732</v>
      </c>
      <c r="C5" s="42">
        <f>SUM(C6,C11,C22,C30,C37,C41,C44,C48,C51,C57,C60,C65)</f>
        <v>238363</v>
      </c>
      <c r="D5" s="42">
        <f>SUM(D6,D11,D22,D30,D37,D41,D44,D48,D51,D57,D60,D65)</f>
        <v>238363</v>
      </c>
    </row>
    <row r="6" s="7" customFormat="1" ht="17.1" customHeight="1" spans="1:4">
      <c r="A6" s="40" t="s">
        <v>615</v>
      </c>
      <c r="B6" s="41" t="s">
        <v>733</v>
      </c>
      <c r="C6" s="42">
        <f>SUM(C7:C10)</f>
        <v>93976</v>
      </c>
      <c r="D6" s="42">
        <f>SUM(D7:D10)</f>
        <v>93976</v>
      </c>
    </row>
    <row r="7" s="7" customFormat="1" ht="17.1" customHeight="1" spans="1:4">
      <c r="A7" s="40" t="s">
        <v>734</v>
      </c>
      <c r="B7" s="43" t="s">
        <v>735</v>
      </c>
      <c r="C7" s="42">
        <f>66862+7</f>
        <v>66869</v>
      </c>
      <c r="D7" s="42">
        <f>66862+7</f>
        <v>66869</v>
      </c>
    </row>
    <row r="8" s="7" customFormat="1" ht="17.1" customHeight="1" spans="1:4">
      <c r="A8" s="40" t="s">
        <v>736</v>
      </c>
      <c r="B8" s="43" t="s">
        <v>737</v>
      </c>
      <c r="C8" s="42">
        <v>9930</v>
      </c>
      <c r="D8" s="42">
        <v>9930</v>
      </c>
    </row>
    <row r="9" s="7" customFormat="1" ht="17.1" customHeight="1" spans="1:4">
      <c r="A9" s="40" t="s">
        <v>738</v>
      </c>
      <c r="B9" s="43" t="s">
        <v>739</v>
      </c>
      <c r="C9" s="42">
        <v>7304</v>
      </c>
      <c r="D9" s="42">
        <v>7304</v>
      </c>
    </row>
    <row r="10" s="7" customFormat="1" ht="17.1" customHeight="1" spans="1:4">
      <c r="A10" s="40" t="s">
        <v>740</v>
      </c>
      <c r="B10" s="43" t="s">
        <v>741</v>
      </c>
      <c r="C10" s="42">
        <v>9873</v>
      </c>
      <c r="D10" s="42">
        <v>9873</v>
      </c>
    </row>
    <row r="11" s="7" customFormat="1" ht="17.1" customHeight="1" spans="1:4">
      <c r="A11" s="40" t="s">
        <v>626</v>
      </c>
      <c r="B11" s="41" t="s">
        <v>742</v>
      </c>
      <c r="C11" s="42">
        <f>SUM(C12:C21)</f>
        <v>16180</v>
      </c>
      <c r="D11" s="42">
        <f>SUM(D12:D21)</f>
        <v>16180</v>
      </c>
    </row>
    <row r="12" s="7" customFormat="1" ht="17.1" customHeight="1" spans="1:4">
      <c r="A12" s="40" t="s">
        <v>743</v>
      </c>
      <c r="B12" s="43" t="s">
        <v>744</v>
      </c>
      <c r="C12" s="42">
        <v>10160</v>
      </c>
      <c r="D12" s="42">
        <v>10160</v>
      </c>
    </row>
    <row r="13" s="7" customFormat="1" ht="17.1" customHeight="1" spans="1:4">
      <c r="A13" s="40" t="s">
        <v>745</v>
      </c>
      <c r="B13" s="43" t="s">
        <v>746</v>
      </c>
      <c r="C13" s="42">
        <v>22</v>
      </c>
      <c r="D13" s="42">
        <v>22</v>
      </c>
    </row>
    <row r="14" s="7" customFormat="1" ht="17.1" customHeight="1" spans="1:4">
      <c r="A14" s="40" t="s">
        <v>747</v>
      </c>
      <c r="B14" s="43" t="s">
        <v>748</v>
      </c>
      <c r="C14" s="42">
        <v>53</v>
      </c>
      <c r="D14" s="42">
        <v>53</v>
      </c>
    </row>
    <row r="15" s="7" customFormat="1" ht="17.1" customHeight="1" spans="1:4">
      <c r="A15" s="40" t="s">
        <v>749</v>
      </c>
      <c r="B15" s="43" t="s">
        <v>750</v>
      </c>
      <c r="C15" s="42">
        <v>193</v>
      </c>
      <c r="D15" s="42">
        <v>193</v>
      </c>
    </row>
    <row r="16" s="7" customFormat="1" ht="17.1" customHeight="1" spans="1:4">
      <c r="A16" s="40" t="s">
        <v>751</v>
      </c>
      <c r="B16" s="43" t="s">
        <v>752</v>
      </c>
      <c r="C16" s="42">
        <v>3103</v>
      </c>
      <c r="D16" s="42">
        <v>3103</v>
      </c>
    </row>
    <row r="17" s="7" customFormat="1" ht="17.1" customHeight="1" spans="1:4">
      <c r="A17" s="40" t="s">
        <v>753</v>
      </c>
      <c r="B17" s="43" t="s">
        <v>754</v>
      </c>
      <c r="C17" s="42">
        <v>127</v>
      </c>
      <c r="D17" s="42">
        <v>127</v>
      </c>
    </row>
    <row r="18" s="7" customFormat="1" ht="17.1" customHeight="1" spans="1:4">
      <c r="A18" s="40" t="s">
        <v>755</v>
      </c>
      <c r="B18" s="43" t="s">
        <v>756</v>
      </c>
      <c r="C18" s="42">
        <v>4</v>
      </c>
      <c r="D18" s="42">
        <v>4</v>
      </c>
    </row>
    <row r="19" s="7" customFormat="1" ht="17.1" customHeight="1" spans="1:4">
      <c r="A19" s="40" t="s">
        <v>757</v>
      </c>
      <c r="B19" s="43" t="s">
        <v>758</v>
      </c>
      <c r="C19" s="42">
        <v>1238</v>
      </c>
      <c r="D19" s="42">
        <v>1238</v>
      </c>
    </row>
    <row r="20" s="7" customFormat="1" ht="17.1" customHeight="1" spans="1:4">
      <c r="A20" s="40" t="s">
        <v>759</v>
      </c>
      <c r="B20" s="43" t="s">
        <v>760</v>
      </c>
      <c r="C20" s="42">
        <v>409</v>
      </c>
      <c r="D20" s="42">
        <v>409</v>
      </c>
    </row>
    <row r="21" s="7" customFormat="1" ht="17.1" customHeight="1" spans="1:4">
      <c r="A21" s="40" t="s">
        <v>761</v>
      </c>
      <c r="B21" s="43" t="s">
        <v>762</v>
      </c>
      <c r="C21" s="42">
        <v>871</v>
      </c>
      <c r="D21" s="42">
        <v>871</v>
      </c>
    </row>
    <row r="22" s="7" customFormat="1" ht="17.1" customHeight="1" spans="1:4">
      <c r="A22" s="40" t="s">
        <v>649</v>
      </c>
      <c r="B22" s="41" t="s">
        <v>763</v>
      </c>
      <c r="C22" s="42">
        <f>SUM(C23:C29)</f>
        <v>8</v>
      </c>
      <c r="D22" s="42">
        <f>SUM(D23:D29)</f>
        <v>8</v>
      </c>
    </row>
    <row r="23" s="7" customFormat="1" ht="17.1" customHeight="1" spans="1:4">
      <c r="A23" s="40" t="s">
        <v>764</v>
      </c>
      <c r="B23" s="43" t="s">
        <v>765</v>
      </c>
      <c r="C23" s="42">
        <v>0</v>
      </c>
      <c r="D23" s="42">
        <v>0</v>
      </c>
    </row>
    <row r="24" s="7" customFormat="1" ht="17.1" customHeight="1" spans="1:4">
      <c r="A24" s="40" t="s">
        <v>766</v>
      </c>
      <c r="B24" s="43" t="s">
        <v>767</v>
      </c>
      <c r="C24" s="42">
        <v>0</v>
      </c>
      <c r="D24" s="42">
        <v>0</v>
      </c>
    </row>
    <row r="25" s="7" customFormat="1" ht="17.1" customHeight="1" spans="1:4">
      <c r="A25" s="40" t="s">
        <v>768</v>
      </c>
      <c r="B25" s="43" t="s">
        <v>769</v>
      </c>
      <c r="C25" s="42">
        <v>0</v>
      </c>
      <c r="D25" s="42">
        <v>0</v>
      </c>
    </row>
    <row r="26" s="7" customFormat="1" ht="17.1" customHeight="1" spans="1:4">
      <c r="A26" s="40" t="s">
        <v>770</v>
      </c>
      <c r="B26" s="43" t="s">
        <v>771</v>
      </c>
      <c r="C26" s="42">
        <v>0</v>
      </c>
      <c r="D26" s="42">
        <v>0</v>
      </c>
    </row>
    <row r="27" s="7" customFormat="1" ht="17.1" customHeight="1" spans="1:4">
      <c r="A27" s="40" t="s">
        <v>772</v>
      </c>
      <c r="B27" s="43" t="s">
        <v>773</v>
      </c>
      <c r="C27" s="42">
        <v>8</v>
      </c>
      <c r="D27" s="42">
        <v>8</v>
      </c>
    </row>
    <row r="28" s="7" customFormat="1" ht="17.1" customHeight="1" spans="1:4">
      <c r="A28" s="40" t="s">
        <v>774</v>
      </c>
      <c r="B28" s="43" t="s">
        <v>775</v>
      </c>
      <c r="C28" s="42">
        <v>0</v>
      </c>
      <c r="D28" s="42">
        <v>0</v>
      </c>
    </row>
    <row r="29" s="7" customFormat="1" ht="17.1" customHeight="1" spans="1:4">
      <c r="A29" s="40" t="s">
        <v>776</v>
      </c>
      <c r="B29" s="43" t="s">
        <v>777</v>
      </c>
      <c r="C29" s="42">
        <v>0</v>
      </c>
      <c r="D29" s="42">
        <v>0</v>
      </c>
    </row>
    <row r="30" s="7" customFormat="1" ht="17.1" customHeight="1" spans="1:4">
      <c r="A30" s="40" t="s">
        <v>778</v>
      </c>
      <c r="B30" s="41" t="s">
        <v>779</v>
      </c>
      <c r="C30" s="42">
        <f>SUM(C31:C36)</f>
        <v>0</v>
      </c>
      <c r="D30" s="42">
        <f>SUM(D31:D36)</f>
        <v>0</v>
      </c>
    </row>
    <row r="31" s="7" customFormat="1" ht="17.1" customHeight="1" spans="1:4">
      <c r="A31" s="40" t="s">
        <v>780</v>
      </c>
      <c r="B31" s="43" t="s">
        <v>765</v>
      </c>
      <c r="C31" s="42">
        <v>0</v>
      </c>
      <c r="D31" s="42">
        <v>0</v>
      </c>
    </row>
    <row r="32" s="7" customFormat="1" ht="17.1" customHeight="1" spans="1:4">
      <c r="A32" s="40" t="s">
        <v>781</v>
      </c>
      <c r="B32" s="43" t="s">
        <v>767</v>
      </c>
      <c r="C32" s="42">
        <v>0</v>
      </c>
      <c r="D32" s="42">
        <v>0</v>
      </c>
    </row>
    <row r="33" s="7" customFormat="1" ht="17.1" customHeight="1" spans="1:4">
      <c r="A33" s="40" t="s">
        <v>782</v>
      </c>
      <c r="B33" s="43" t="s">
        <v>769</v>
      </c>
      <c r="C33" s="42">
        <v>0</v>
      </c>
      <c r="D33" s="42">
        <v>0</v>
      </c>
    </row>
    <row r="34" s="7" customFormat="1" ht="17.1" customHeight="1" spans="1:4">
      <c r="A34" s="40" t="s">
        <v>783</v>
      </c>
      <c r="B34" s="43" t="s">
        <v>773</v>
      </c>
      <c r="C34" s="42">
        <v>0</v>
      </c>
      <c r="D34" s="42">
        <v>0</v>
      </c>
    </row>
    <row r="35" s="7" customFormat="1" ht="17.1" customHeight="1" spans="1:4">
      <c r="A35" s="40" t="s">
        <v>784</v>
      </c>
      <c r="B35" s="43" t="s">
        <v>775</v>
      </c>
      <c r="C35" s="42">
        <v>0</v>
      </c>
      <c r="D35" s="42">
        <v>0</v>
      </c>
    </row>
    <row r="36" s="7" customFormat="1" ht="17.1" customHeight="1" spans="1:4">
      <c r="A36" s="40" t="s">
        <v>785</v>
      </c>
      <c r="B36" s="43" t="s">
        <v>777</v>
      </c>
      <c r="C36" s="42">
        <v>0</v>
      </c>
      <c r="D36" s="42">
        <v>0</v>
      </c>
    </row>
    <row r="37" s="7" customFormat="1" ht="17.1" customHeight="1" spans="1:4">
      <c r="A37" s="40" t="s">
        <v>665</v>
      </c>
      <c r="B37" s="41" t="s">
        <v>786</v>
      </c>
      <c r="C37" s="42">
        <f>SUM(C38:C40)</f>
        <v>128199</v>
      </c>
      <c r="D37" s="42">
        <f>SUM(D38:D40)</f>
        <v>128199</v>
      </c>
    </row>
    <row r="38" s="7" customFormat="1" ht="17.1" customHeight="1" spans="1:4">
      <c r="A38" s="40" t="s">
        <v>787</v>
      </c>
      <c r="B38" s="43" t="s">
        <v>788</v>
      </c>
      <c r="C38" s="42">
        <v>107707</v>
      </c>
      <c r="D38" s="42">
        <v>107707</v>
      </c>
    </row>
    <row r="39" s="7" customFormat="1" ht="17.1" customHeight="1" spans="1:4">
      <c r="A39" s="40" t="s">
        <v>789</v>
      </c>
      <c r="B39" s="43" t="s">
        <v>790</v>
      </c>
      <c r="C39" s="42">
        <v>20492</v>
      </c>
      <c r="D39" s="42">
        <v>20492</v>
      </c>
    </row>
    <row r="40" s="7" customFormat="1" ht="17.1" customHeight="1" spans="1:4">
      <c r="A40" s="40" t="s">
        <v>791</v>
      </c>
      <c r="B40" s="43" t="s">
        <v>792</v>
      </c>
      <c r="C40" s="42">
        <v>0</v>
      </c>
      <c r="D40" s="42">
        <v>0</v>
      </c>
    </row>
    <row r="41" s="7" customFormat="1" ht="17.1" customHeight="1" spans="1:4">
      <c r="A41" s="40" t="s">
        <v>673</v>
      </c>
      <c r="B41" s="41" t="s">
        <v>793</v>
      </c>
      <c r="C41" s="42">
        <f>SUM(C42:C43)</f>
        <v>0</v>
      </c>
      <c r="D41" s="42">
        <f>SUM(D42:D43)</f>
        <v>0</v>
      </c>
    </row>
    <row r="42" s="7" customFormat="1" ht="17.1" customHeight="1" spans="1:4">
      <c r="A42" s="40" t="s">
        <v>794</v>
      </c>
      <c r="B42" s="43" t="s">
        <v>795</v>
      </c>
      <c r="C42" s="42">
        <v>0</v>
      </c>
      <c r="D42" s="42">
        <v>0</v>
      </c>
    </row>
    <row r="43" s="7" customFormat="1" ht="17.1" customHeight="1" spans="1:4">
      <c r="A43" s="40" t="s">
        <v>796</v>
      </c>
      <c r="B43" s="43" t="s">
        <v>797</v>
      </c>
      <c r="C43" s="42">
        <v>0</v>
      </c>
      <c r="D43" s="42">
        <v>0</v>
      </c>
    </row>
    <row r="44" s="7" customFormat="1" ht="17.1" customHeight="1" spans="1:4">
      <c r="A44" s="40" t="s">
        <v>678</v>
      </c>
      <c r="B44" s="41" t="s">
        <v>798</v>
      </c>
      <c r="C44" s="42">
        <f>SUM(C45:C47)</f>
        <v>0</v>
      </c>
      <c r="D44" s="42">
        <f>SUM(D45:D47)</f>
        <v>0</v>
      </c>
    </row>
    <row r="45" s="7" customFormat="1" ht="17.1" customHeight="1" spans="1:4">
      <c r="A45" s="40" t="s">
        <v>799</v>
      </c>
      <c r="B45" s="43" t="s">
        <v>800</v>
      </c>
      <c r="C45" s="42">
        <v>0</v>
      </c>
      <c r="D45" s="42">
        <v>0</v>
      </c>
    </row>
    <row r="46" s="7" customFormat="1" ht="17.1" customHeight="1" spans="1:4">
      <c r="A46" s="40" t="s">
        <v>801</v>
      </c>
      <c r="B46" s="43" t="s">
        <v>802</v>
      </c>
      <c r="C46" s="42">
        <v>0</v>
      </c>
      <c r="D46" s="42">
        <v>0</v>
      </c>
    </row>
    <row r="47" s="7" customFormat="1" ht="17.1" customHeight="1" spans="1:4">
      <c r="A47" s="40" t="s">
        <v>803</v>
      </c>
      <c r="B47" s="43" t="s">
        <v>804</v>
      </c>
      <c r="C47" s="42">
        <v>0</v>
      </c>
      <c r="D47" s="42">
        <v>0</v>
      </c>
    </row>
    <row r="48" s="7" customFormat="1" ht="17.1" customHeight="1" spans="1:4">
      <c r="A48" s="40" t="s">
        <v>805</v>
      </c>
      <c r="B48" s="41" t="s">
        <v>806</v>
      </c>
      <c r="C48" s="42">
        <f>SUM(C49:C50)</f>
        <v>0</v>
      </c>
      <c r="D48" s="42">
        <f>SUM(D49:D50)</f>
        <v>0</v>
      </c>
    </row>
    <row r="49" s="7" customFormat="1" ht="17.1" customHeight="1" spans="1:4">
      <c r="A49" s="40" t="s">
        <v>807</v>
      </c>
      <c r="B49" s="43" t="s">
        <v>808</v>
      </c>
      <c r="C49" s="42">
        <v>0</v>
      </c>
      <c r="D49" s="42">
        <v>0</v>
      </c>
    </row>
    <row r="50" s="7" customFormat="1" ht="17.1" customHeight="1" spans="1:4">
      <c r="A50" s="40" t="s">
        <v>809</v>
      </c>
      <c r="B50" s="43" t="s">
        <v>810</v>
      </c>
      <c r="C50" s="42">
        <v>0</v>
      </c>
      <c r="D50" s="42">
        <v>0</v>
      </c>
    </row>
    <row r="51" s="7" customFormat="1" ht="17.1" customHeight="1" spans="1:4">
      <c r="A51" s="40" t="s">
        <v>687</v>
      </c>
      <c r="B51" s="41" t="s">
        <v>811</v>
      </c>
      <c r="C51" s="42">
        <f>SUM(C52:C56)</f>
        <v>0</v>
      </c>
      <c r="D51" s="42">
        <f>SUM(D52:D56)</f>
        <v>0</v>
      </c>
    </row>
    <row r="52" s="7" customFormat="1" ht="17.1" customHeight="1" spans="1:4">
      <c r="A52" s="40" t="s">
        <v>812</v>
      </c>
      <c r="B52" s="43" t="s">
        <v>813</v>
      </c>
      <c r="C52" s="42">
        <v>0</v>
      </c>
      <c r="D52" s="42">
        <v>0</v>
      </c>
    </row>
    <row r="53" s="7" customFormat="1" ht="17.1" customHeight="1" spans="1:4">
      <c r="A53" s="40" t="s">
        <v>814</v>
      </c>
      <c r="B53" s="43" t="s">
        <v>815</v>
      </c>
      <c r="C53" s="42">
        <v>0</v>
      </c>
      <c r="D53" s="42">
        <v>0</v>
      </c>
    </row>
    <row r="54" s="7" customFormat="1" ht="17.1" customHeight="1" spans="1:4">
      <c r="A54" s="40" t="s">
        <v>816</v>
      </c>
      <c r="B54" s="43" t="s">
        <v>817</v>
      </c>
      <c r="C54" s="42">
        <v>0</v>
      </c>
      <c r="D54" s="42">
        <v>0</v>
      </c>
    </row>
    <row r="55" s="7" customFormat="1" ht="17.1" customHeight="1" spans="1:4">
      <c r="A55" s="40" t="s">
        <v>818</v>
      </c>
      <c r="B55" s="43" t="s">
        <v>819</v>
      </c>
      <c r="C55" s="42">
        <v>0</v>
      </c>
      <c r="D55" s="42">
        <v>0</v>
      </c>
    </row>
    <row r="56" s="7" customFormat="1" ht="17.1" customHeight="1" spans="1:4">
      <c r="A56" s="40" t="s">
        <v>820</v>
      </c>
      <c r="B56" s="43" t="s">
        <v>821</v>
      </c>
      <c r="C56" s="42">
        <v>0</v>
      </c>
      <c r="D56" s="42">
        <v>0</v>
      </c>
    </row>
    <row r="57" s="7" customFormat="1" ht="17.1" customHeight="1" spans="1:4">
      <c r="A57" s="40" t="s">
        <v>700</v>
      </c>
      <c r="B57" s="41" t="s">
        <v>822</v>
      </c>
      <c r="C57" s="42">
        <f>SUM(C58:C59)</f>
        <v>0</v>
      </c>
      <c r="D57" s="42">
        <f>SUM(D58:D59)</f>
        <v>0</v>
      </c>
    </row>
    <row r="58" s="7" customFormat="1" ht="17.1" customHeight="1" spans="1:4">
      <c r="A58" s="40" t="s">
        <v>823</v>
      </c>
      <c r="B58" s="43" t="s">
        <v>824</v>
      </c>
      <c r="C58" s="42">
        <v>0</v>
      </c>
      <c r="D58" s="42">
        <v>0</v>
      </c>
    </row>
    <row r="59" s="7" customFormat="1" ht="17.1" customHeight="1" spans="1:4">
      <c r="A59" s="40" t="s">
        <v>825</v>
      </c>
      <c r="B59" s="43" t="s">
        <v>826</v>
      </c>
      <c r="C59" s="42">
        <v>0</v>
      </c>
      <c r="D59" s="42">
        <v>0</v>
      </c>
    </row>
    <row r="60" s="7" customFormat="1" ht="17.1" customHeight="1" spans="1:4">
      <c r="A60" s="40" t="s">
        <v>704</v>
      </c>
      <c r="B60" s="41" t="s">
        <v>827</v>
      </c>
      <c r="C60" s="42">
        <f>SUM(C61:C64)</f>
        <v>0</v>
      </c>
      <c r="D60" s="42">
        <f>SUM(D61:D64)</f>
        <v>0</v>
      </c>
    </row>
    <row r="61" s="7" customFormat="1" ht="17.1" customHeight="1" spans="1:4">
      <c r="A61" s="40" t="s">
        <v>828</v>
      </c>
      <c r="B61" s="43" t="s">
        <v>829</v>
      </c>
      <c r="C61" s="42">
        <v>0</v>
      </c>
      <c r="D61" s="42">
        <v>0</v>
      </c>
    </row>
    <row r="62" s="7" customFormat="1" ht="17.1" customHeight="1" spans="1:4">
      <c r="A62" s="40" t="s">
        <v>830</v>
      </c>
      <c r="B62" s="43" t="s">
        <v>831</v>
      </c>
      <c r="C62" s="42">
        <v>0</v>
      </c>
      <c r="D62" s="42">
        <v>0</v>
      </c>
    </row>
    <row r="63" s="7" customFormat="1" ht="17.1" customHeight="1" spans="1:4">
      <c r="A63" s="40" t="s">
        <v>832</v>
      </c>
      <c r="B63" s="43" t="s">
        <v>833</v>
      </c>
      <c r="C63" s="42">
        <v>0</v>
      </c>
      <c r="D63" s="42">
        <v>0</v>
      </c>
    </row>
    <row r="64" s="7" customFormat="1" ht="17.1" customHeight="1" spans="1:4">
      <c r="A64" s="40" t="s">
        <v>834</v>
      </c>
      <c r="B64" s="43" t="s">
        <v>835</v>
      </c>
      <c r="C64" s="42">
        <v>0</v>
      </c>
      <c r="D64" s="42">
        <v>0</v>
      </c>
    </row>
    <row r="65" s="7" customFormat="1" ht="17.1" customHeight="1" spans="1:4">
      <c r="A65" s="40" t="s">
        <v>716</v>
      </c>
      <c r="B65" s="41" t="s">
        <v>596</v>
      </c>
      <c r="C65" s="42">
        <f>SUM(C66:C69)</f>
        <v>0</v>
      </c>
      <c r="D65" s="42">
        <f>SUM(D66:D69)</f>
        <v>0</v>
      </c>
    </row>
    <row r="66" s="7" customFormat="1" ht="17.1" customHeight="1" spans="1:4">
      <c r="A66" s="40" t="s">
        <v>836</v>
      </c>
      <c r="B66" s="43" t="s">
        <v>837</v>
      </c>
      <c r="C66" s="42">
        <v>0</v>
      </c>
      <c r="D66" s="42">
        <v>0</v>
      </c>
    </row>
    <row r="67" s="7" customFormat="1" ht="17.1" customHeight="1" spans="1:4">
      <c r="A67" s="40" t="s">
        <v>838</v>
      </c>
      <c r="B67" s="43" t="s">
        <v>839</v>
      </c>
      <c r="C67" s="42">
        <v>0</v>
      </c>
      <c r="D67" s="42">
        <v>0</v>
      </c>
    </row>
    <row r="68" s="7" customFormat="1" ht="17.1" customHeight="1" spans="1:4">
      <c r="A68" s="40" t="s">
        <v>840</v>
      </c>
      <c r="B68" s="43" t="s">
        <v>841</v>
      </c>
      <c r="C68" s="42">
        <v>0</v>
      </c>
      <c r="D68" s="42">
        <v>0</v>
      </c>
    </row>
    <row r="69" s="7" customFormat="1" ht="17.1" customHeight="1" spans="1:4">
      <c r="A69" s="40" t="s">
        <v>842</v>
      </c>
      <c r="B69" s="43" t="s">
        <v>547</v>
      </c>
      <c r="C69" s="42"/>
      <c r="D69" s="42"/>
    </row>
  </sheetData>
  <mergeCells count="1">
    <mergeCell ref="A1:D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E8" sqref="E8"/>
    </sheetView>
  </sheetViews>
  <sheetFormatPr defaultColWidth="10" defaultRowHeight="13.5" outlineLevelCol="2"/>
  <cols>
    <col min="1" max="1" width="50" style="1" customWidth="1"/>
    <col min="2" max="2" width="15.3833333333333" style="1"/>
    <col min="3" max="3" width="22.75" style="1"/>
    <col min="4" max="16384" width="10" style="1"/>
  </cols>
  <sheetData>
    <row r="1" s="1" customFormat="1" ht="50.25" customHeight="1" spans="1:3">
      <c r="A1" s="29" t="s">
        <v>843</v>
      </c>
      <c r="B1" s="29"/>
      <c r="C1" s="29"/>
    </row>
    <row r="2" s="1" customFormat="1" ht="24" customHeight="1" spans="3:3">
      <c r="C2" s="30" t="s">
        <v>844</v>
      </c>
    </row>
    <row r="3" s="1" customFormat="1" ht="24" customHeight="1" spans="1:3">
      <c r="A3" s="31" t="s">
        <v>845</v>
      </c>
      <c r="B3" s="31" t="s">
        <v>846</v>
      </c>
      <c r="C3" s="31" t="s">
        <v>847</v>
      </c>
    </row>
    <row r="4" s="1" customFormat="1" ht="24" customHeight="1" spans="1:3">
      <c r="A4" s="32" t="s">
        <v>848</v>
      </c>
      <c r="B4" s="31"/>
      <c r="C4" s="31"/>
    </row>
    <row r="5" s="1" customFormat="1" ht="24" customHeight="1" spans="1:3">
      <c r="A5" s="31" t="s">
        <v>849</v>
      </c>
      <c r="B5" s="31">
        <v>76.19</v>
      </c>
      <c r="C5" s="31"/>
    </row>
    <row r="6" s="1" customFormat="1" ht="24" customHeight="1" spans="1:3">
      <c r="A6" s="31" t="s">
        <v>850</v>
      </c>
      <c r="B6" s="31">
        <v>4</v>
      </c>
      <c r="C6" s="31"/>
    </row>
    <row r="7" s="1" customFormat="1" ht="24" customHeight="1" spans="1:3">
      <c r="A7" s="31" t="s">
        <v>851</v>
      </c>
      <c r="B7" s="31">
        <v>80.17</v>
      </c>
      <c r="C7" s="33"/>
    </row>
    <row r="8" s="1" customFormat="1" ht="24" customHeight="1" spans="1:3">
      <c r="A8" s="32" t="s">
        <v>852</v>
      </c>
      <c r="B8" s="31"/>
      <c r="C8" s="33"/>
    </row>
    <row r="9" s="1" customFormat="1" ht="24" customHeight="1" spans="1:3">
      <c r="A9" s="31" t="s">
        <v>853</v>
      </c>
      <c r="B9" s="31">
        <v>76.17</v>
      </c>
      <c r="C9" s="34"/>
    </row>
    <row r="10" s="1" customFormat="1" ht="24" customHeight="1" spans="1:3">
      <c r="A10" s="31" t="s">
        <v>854</v>
      </c>
      <c r="B10" s="31">
        <v>4.8</v>
      </c>
      <c r="C10" s="31"/>
    </row>
    <row r="11" s="1" customFormat="1" ht="24" customHeight="1" spans="1:3">
      <c r="A11" s="31" t="s">
        <v>855</v>
      </c>
      <c r="B11" s="31">
        <v>0.86</v>
      </c>
      <c r="C11" s="31"/>
    </row>
    <row r="12" s="1" customFormat="1" ht="24" customHeight="1" spans="1:3">
      <c r="A12" s="31" t="s">
        <v>856</v>
      </c>
      <c r="B12" s="31">
        <v>80.11</v>
      </c>
      <c r="C12" s="33"/>
    </row>
  </sheetData>
  <mergeCells count="1">
    <mergeCell ref="A1:C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opLeftCell="A13" workbookViewId="0">
      <selection activeCell="A33" sqref="A33"/>
    </sheetView>
  </sheetViews>
  <sheetFormatPr defaultColWidth="45" defaultRowHeight="14.25" outlineLevelCol="3"/>
  <cols>
    <col min="1" max="1" width="42.1333333333333" style="7" customWidth="1"/>
    <col min="2" max="3" width="14.1333333333333" style="7" customWidth="1"/>
    <col min="4" max="16384" width="45" style="7"/>
  </cols>
  <sheetData>
    <row r="1" ht="38.25" customHeight="1" spans="1:3">
      <c r="A1" s="17" t="s">
        <v>857</v>
      </c>
      <c r="B1" s="17"/>
      <c r="C1" s="17"/>
    </row>
    <row r="2" ht="12" customHeight="1" spans="1:3">
      <c r="A2" s="17"/>
      <c r="B2" s="17"/>
      <c r="C2" s="17"/>
    </row>
    <row r="3" spans="2:3">
      <c r="B3" s="18"/>
      <c r="C3" s="19" t="s">
        <v>56</v>
      </c>
    </row>
    <row r="4" ht="13.5" spans="1:3">
      <c r="A4" s="20" t="s">
        <v>858</v>
      </c>
      <c r="B4" s="20" t="s">
        <v>859</v>
      </c>
      <c r="C4" s="20" t="s">
        <v>860</v>
      </c>
    </row>
    <row r="5" ht="13.5" spans="1:3">
      <c r="A5" s="21" t="s">
        <v>861</v>
      </c>
      <c r="B5" s="22">
        <v>54131</v>
      </c>
      <c r="C5" s="22">
        <v>54131</v>
      </c>
    </row>
    <row r="6" ht="13.5" spans="1:3">
      <c r="A6" s="23" t="s">
        <v>862</v>
      </c>
      <c r="B6" s="22">
        <v>20748</v>
      </c>
      <c r="C6" s="22">
        <v>20748</v>
      </c>
    </row>
    <row r="7" ht="13.5" spans="1:3">
      <c r="A7" s="23" t="s">
        <v>863</v>
      </c>
      <c r="B7" s="22">
        <v>9444</v>
      </c>
      <c r="C7" s="22">
        <v>9444</v>
      </c>
    </row>
    <row r="8" ht="13.5" spans="1:3">
      <c r="A8" s="23" t="s">
        <v>864</v>
      </c>
      <c r="B8" s="22">
        <v>1106</v>
      </c>
      <c r="C8" s="22">
        <v>1106</v>
      </c>
    </row>
    <row r="9" ht="13.5" spans="1:3">
      <c r="A9" s="23" t="s">
        <v>865</v>
      </c>
      <c r="B9" s="22">
        <v>0</v>
      </c>
      <c r="C9" s="22">
        <v>0</v>
      </c>
    </row>
    <row r="10" ht="13.5" spans="1:3">
      <c r="A10" s="21" t="s">
        <v>866</v>
      </c>
      <c r="B10" s="22">
        <v>218891</v>
      </c>
      <c r="C10" s="22">
        <v>218891</v>
      </c>
    </row>
    <row r="11" ht="13.5" spans="1:3">
      <c r="A11" s="21" t="s">
        <v>867</v>
      </c>
      <c r="B11" s="22">
        <v>149173</v>
      </c>
      <c r="C11" s="22">
        <v>149173</v>
      </c>
    </row>
    <row r="12" spans="1:4">
      <c r="A12" s="23" t="s">
        <v>868</v>
      </c>
      <c r="B12" s="22">
        <v>7519</v>
      </c>
      <c r="C12" s="22">
        <v>7519</v>
      </c>
      <c r="D12" s="24"/>
    </row>
    <row r="13" ht="13.5" spans="1:3">
      <c r="A13" s="23" t="s">
        <v>869</v>
      </c>
      <c r="B13" s="22">
        <v>8630</v>
      </c>
      <c r="C13" s="22">
        <v>8630</v>
      </c>
    </row>
    <row r="14" ht="13.5" spans="1:3">
      <c r="A14" s="23" t="s">
        <v>870</v>
      </c>
      <c r="B14" s="22">
        <v>0</v>
      </c>
      <c r="C14" s="22">
        <v>0</v>
      </c>
    </row>
    <row r="15" ht="13.5" spans="1:3">
      <c r="A15" s="23" t="s">
        <v>871</v>
      </c>
      <c r="B15" s="22">
        <v>13229</v>
      </c>
      <c r="C15" s="22">
        <v>13229</v>
      </c>
    </row>
    <row r="16" ht="13.5" spans="1:3">
      <c r="A16" s="23" t="s">
        <v>872</v>
      </c>
      <c r="B16" s="22">
        <v>14691</v>
      </c>
      <c r="C16" s="22">
        <v>14691</v>
      </c>
    </row>
    <row r="17" ht="13.5" spans="1:3">
      <c r="A17" s="23" t="s">
        <v>873</v>
      </c>
      <c r="B17" s="22"/>
      <c r="C17" s="22"/>
    </row>
    <row r="18" ht="13.5" spans="1:3">
      <c r="A18" s="23" t="s">
        <v>874</v>
      </c>
      <c r="B18" s="22"/>
      <c r="C18" s="22"/>
    </row>
    <row r="19" ht="13.5" spans="1:3">
      <c r="A19" s="23" t="s">
        <v>875</v>
      </c>
      <c r="B19" s="22"/>
      <c r="C19" s="22"/>
    </row>
    <row r="20" ht="13.5" spans="1:3">
      <c r="A20" s="23" t="s">
        <v>876</v>
      </c>
      <c r="B20" s="22">
        <v>723</v>
      </c>
      <c r="C20" s="22">
        <v>723</v>
      </c>
    </row>
    <row r="21" ht="13.5" spans="1:3">
      <c r="A21" s="23" t="s">
        <v>877</v>
      </c>
      <c r="B21" s="22">
        <v>2346</v>
      </c>
      <c r="C21" s="22">
        <v>2346</v>
      </c>
    </row>
    <row r="22" ht="13.5" spans="1:3">
      <c r="A22" s="23" t="s">
        <v>878</v>
      </c>
      <c r="B22" s="22">
        <v>10213</v>
      </c>
      <c r="C22" s="22">
        <v>10213</v>
      </c>
    </row>
    <row r="23" ht="13.5" spans="1:3">
      <c r="A23" s="23" t="s">
        <v>879</v>
      </c>
      <c r="B23" s="22">
        <v>11843</v>
      </c>
      <c r="C23" s="22">
        <v>11843</v>
      </c>
    </row>
    <row r="24" ht="13.5" spans="1:3">
      <c r="A24" s="23" t="s">
        <v>880</v>
      </c>
      <c r="B24" s="22">
        <v>13187</v>
      </c>
      <c r="C24" s="22">
        <v>13187</v>
      </c>
    </row>
    <row r="25" ht="13.5" spans="1:3">
      <c r="A25" s="23" t="s">
        <v>881</v>
      </c>
      <c r="B25" s="22">
        <v>2935</v>
      </c>
      <c r="C25" s="22">
        <v>2935</v>
      </c>
    </row>
    <row r="26" ht="13.5" spans="1:3">
      <c r="A26" s="23" t="s">
        <v>882</v>
      </c>
      <c r="B26" s="22"/>
      <c r="C26" s="22"/>
    </row>
    <row r="27" ht="13.5" spans="1:3">
      <c r="A27" s="23" t="s">
        <v>883</v>
      </c>
      <c r="B27" s="22">
        <v>6302</v>
      </c>
      <c r="C27" s="22">
        <v>6302</v>
      </c>
    </row>
    <row r="28" ht="13.5" spans="1:3">
      <c r="A28" s="23" t="s">
        <v>884</v>
      </c>
      <c r="B28" s="22">
        <v>18143</v>
      </c>
      <c r="C28" s="22">
        <v>18143</v>
      </c>
    </row>
    <row r="29" ht="13.5" spans="1:3">
      <c r="A29" s="23" t="s">
        <v>885</v>
      </c>
      <c r="B29" s="22">
        <v>20046</v>
      </c>
      <c r="C29" s="22">
        <v>20046</v>
      </c>
    </row>
    <row r="30" ht="13.5" spans="1:3">
      <c r="A30" s="21" t="s">
        <v>886</v>
      </c>
      <c r="B30" s="22">
        <v>69718</v>
      </c>
      <c r="C30" s="22">
        <v>69718</v>
      </c>
    </row>
    <row r="31" ht="13.5" spans="1:3">
      <c r="A31" s="25" t="s">
        <v>887</v>
      </c>
      <c r="B31" s="22">
        <v>273022</v>
      </c>
      <c r="C31" s="22">
        <v>273022</v>
      </c>
    </row>
    <row r="32" ht="13.5" spans="1:3">
      <c r="A32" s="26" t="s">
        <v>888</v>
      </c>
      <c r="B32" s="27"/>
      <c r="C32" s="27"/>
    </row>
    <row r="33" ht="13.5" spans="1:3">
      <c r="A33" s="25" t="s">
        <v>889</v>
      </c>
      <c r="B33" s="27"/>
      <c r="C33" s="27"/>
    </row>
    <row r="34" ht="13.5" spans="1:3">
      <c r="A34" s="28" t="s">
        <v>890</v>
      </c>
      <c r="B34" s="27"/>
      <c r="C34" s="27"/>
    </row>
    <row r="35" ht="13.5" spans="1:3">
      <c r="A35" s="28" t="s">
        <v>891</v>
      </c>
      <c r="B35" s="27"/>
      <c r="C35" s="27"/>
    </row>
    <row r="36" ht="13.5" spans="1:3">
      <c r="A36" s="28" t="s">
        <v>892</v>
      </c>
      <c r="B36" s="27"/>
      <c r="C36" s="27"/>
    </row>
    <row r="37" ht="13.5" spans="1:3">
      <c r="A37" s="28" t="s">
        <v>893</v>
      </c>
      <c r="B37" s="27"/>
      <c r="C37" s="27"/>
    </row>
    <row r="38" ht="13.5" spans="1:3">
      <c r="A38" s="28" t="s">
        <v>894</v>
      </c>
      <c r="B38" s="27"/>
      <c r="C38" s="27"/>
    </row>
    <row r="39" ht="13.5" spans="1:3">
      <c r="A39" s="25" t="s">
        <v>895</v>
      </c>
      <c r="B39" s="27"/>
      <c r="C39" s="27"/>
    </row>
    <row r="40" ht="13.5" spans="1:3">
      <c r="A40" s="28" t="s">
        <v>896</v>
      </c>
      <c r="B40" s="27"/>
      <c r="C40" s="27"/>
    </row>
    <row r="41" ht="13.5" spans="1:3">
      <c r="A41" s="28" t="s">
        <v>897</v>
      </c>
      <c r="B41" s="27"/>
      <c r="C41" s="27"/>
    </row>
    <row r="42" ht="13.5" spans="1:3">
      <c r="A42" s="28" t="s">
        <v>898</v>
      </c>
      <c r="B42" s="27"/>
      <c r="C42" s="27"/>
    </row>
    <row r="43" ht="13.5" spans="1:3">
      <c r="A43" s="28" t="s">
        <v>899</v>
      </c>
      <c r="B43" s="27"/>
      <c r="C43" s="27"/>
    </row>
    <row r="44" ht="13.5" spans="1:3">
      <c r="A44" s="28" t="s">
        <v>900</v>
      </c>
      <c r="B44" s="27"/>
      <c r="C44" s="27"/>
    </row>
    <row r="45" ht="13.5" spans="1:3">
      <c r="A45" s="28" t="s">
        <v>901</v>
      </c>
      <c r="B45" s="27"/>
      <c r="C45" s="27"/>
    </row>
    <row r="46" ht="13.5" spans="1:3">
      <c r="A46" s="28" t="s">
        <v>902</v>
      </c>
      <c r="B46" s="27"/>
      <c r="C46" s="27"/>
    </row>
    <row r="47" ht="13.5" spans="1:3">
      <c r="A47" s="28" t="s">
        <v>903</v>
      </c>
      <c r="B47" s="27"/>
      <c r="C47" s="27"/>
    </row>
    <row r="48" ht="13.5" spans="1:3">
      <c r="A48" s="28" t="s">
        <v>904</v>
      </c>
      <c r="B48" s="27"/>
      <c r="C48" s="27"/>
    </row>
    <row r="49" ht="13.5" spans="1:3">
      <c r="A49" s="28" t="s">
        <v>905</v>
      </c>
      <c r="B49" s="27"/>
      <c r="C49" s="27"/>
    </row>
    <row r="50" ht="13.5" spans="1:3">
      <c r="A50" s="28" t="s">
        <v>906</v>
      </c>
      <c r="B50" s="27"/>
      <c r="C50" s="27"/>
    </row>
    <row r="51" ht="13.5" spans="1:3">
      <c r="A51" s="28" t="s">
        <v>907</v>
      </c>
      <c r="B51" s="27"/>
      <c r="C51" s="27"/>
    </row>
    <row r="52" ht="13.5" spans="1:3">
      <c r="A52" s="28" t="s">
        <v>908</v>
      </c>
      <c r="B52" s="27"/>
      <c r="C52" s="27"/>
    </row>
    <row r="53" ht="13.5" spans="1:3">
      <c r="A53" s="28" t="s">
        <v>909</v>
      </c>
      <c r="B53" s="27"/>
      <c r="C53" s="27"/>
    </row>
    <row r="54" ht="13.5" spans="1:3">
      <c r="A54" s="28" t="s">
        <v>910</v>
      </c>
      <c r="B54" s="27"/>
      <c r="C54" s="27"/>
    </row>
    <row r="55" ht="13.5" spans="1:3">
      <c r="A55" s="25" t="s">
        <v>911</v>
      </c>
      <c r="B55" s="27"/>
      <c r="C55" s="27" t="s">
        <v>912</v>
      </c>
    </row>
  </sheetData>
  <mergeCells count="1">
    <mergeCell ref="A1:C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3059"/>
  <sheetViews>
    <sheetView workbookViewId="0">
      <selection activeCell="H7" sqref="H7"/>
    </sheetView>
  </sheetViews>
  <sheetFormatPr defaultColWidth="8.88333333333333" defaultRowHeight="14.25" outlineLevelCol="5"/>
  <cols>
    <col min="1" max="1" width="8.88333333333333" style="7"/>
    <col min="2" max="2" width="17.25" style="8" customWidth="1"/>
    <col min="3" max="3" width="44.5" style="8" customWidth="1"/>
    <col min="4" max="4" width="27" style="8" customWidth="1"/>
    <col min="5" max="5" width="21.1333333333333" style="8" customWidth="1"/>
    <col min="6" max="6" width="12.3833333333333" style="8" customWidth="1"/>
    <col min="7" max="16384" width="8.88333333333333" style="8"/>
  </cols>
  <sheetData>
    <row r="1" ht="30" customHeight="1" spans="1:6">
      <c r="A1" s="4"/>
      <c r="B1" s="9" t="s">
        <v>913</v>
      </c>
      <c r="C1" s="9"/>
      <c r="D1" s="9"/>
      <c r="E1" s="9"/>
      <c r="F1" s="9"/>
    </row>
    <row r="2" ht="18" customHeight="1" spans="1:6">
      <c r="A2" s="4"/>
      <c r="B2" s="10"/>
      <c r="C2" s="10"/>
      <c r="D2" s="10"/>
      <c r="E2" s="10"/>
      <c r="F2" s="11" t="s">
        <v>56</v>
      </c>
    </row>
    <row r="3" ht="18" customHeight="1" spans="1:6">
      <c r="A3" s="12" t="s">
        <v>914</v>
      </c>
      <c r="B3" s="13" t="s">
        <v>915</v>
      </c>
      <c r="C3" s="13" t="s">
        <v>916</v>
      </c>
      <c r="D3" s="13" t="s">
        <v>917</v>
      </c>
      <c r="E3" s="13"/>
      <c r="F3" s="13" t="s">
        <v>918</v>
      </c>
    </row>
    <row r="4" ht="18" customHeight="1" spans="1:6">
      <c r="A4" s="12"/>
      <c r="B4" s="13"/>
      <c r="C4" s="13"/>
      <c r="D4" s="13" t="s">
        <v>919</v>
      </c>
      <c r="E4" s="13" t="s">
        <v>920</v>
      </c>
      <c r="F4" s="13"/>
    </row>
    <row r="5" ht="24.75" customHeight="1" spans="1:6">
      <c r="A5" s="14"/>
      <c r="B5" s="15" t="s">
        <v>921</v>
      </c>
      <c r="C5" s="15" t="s">
        <v>922</v>
      </c>
      <c r="D5" s="15" t="s">
        <v>923</v>
      </c>
      <c r="E5" s="15" t="s">
        <v>924</v>
      </c>
      <c r="F5" s="16">
        <v>1281</v>
      </c>
    </row>
    <row r="6" ht="24.75" customHeight="1" spans="1:6">
      <c r="A6" s="14"/>
      <c r="B6" s="15" t="s">
        <v>921</v>
      </c>
      <c r="C6" s="15" t="s">
        <v>922</v>
      </c>
      <c r="D6" s="15" t="s">
        <v>923</v>
      </c>
      <c r="E6" s="15" t="s">
        <v>924</v>
      </c>
      <c r="F6" s="16">
        <v>7831</v>
      </c>
    </row>
    <row r="7" ht="24.75" customHeight="1" spans="1:6">
      <c r="A7" s="14"/>
      <c r="B7" s="15" t="s">
        <v>925</v>
      </c>
      <c r="C7" s="15" t="s">
        <v>926</v>
      </c>
      <c r="D7" s="15" t="s">
        <v>927</v>
      </c>
      <c r="E7" s="15" t="s">
        <v>928</v>
      </c>
      <c r="F7" s="16">
        <v>35</v>
      </c>
    </row>
    <row r="8" ht="24.75" customHeight="1" spans="1:6">
      <c r="A8" s="14"/>
      <c r="B8" s="15" t="s">
        <v>929</v>
      </c>
      <c r="C8" s="15" t="s">
        <v>930</v>
      </c>
      <c r="D8" s="15" t="s">
        <v>931</v>
      </c>
      <c r="E8" s="15" t="s">
        <v>932</v>
      </c>
      <c r="F8" s="16">
        <v>90</v>
      </c>
    </row>
    <row r="9" ht="24.75" customHeight="1" spans="1:6">
      <c r="A9" s="14"/>
      <c r="B9" s="15" t="s">
        <v>933</v>
      </c>
      <c r="C9" s="15" t="s">
        <v>934</v>
      </c>
      <c r="D9" s="15" t="s">
        <v>935</v>
      </c>
      <c r="E9" s="15" t="s">
        <v>936</v>
      </c>
      <c r="F9" s="16">
        <v>765</v>
      </c>
    </row>
    <row r="10" ht="24.75" customHeight="1" spans="1:6">
      <c r="A10" s="14"/>
      <c r="B10" s="15" t="s">
        <v>937</v>
      </c>
      <c r="C10" s="15" t="s">
        <v>938</v>
      </c>
      <c r="D10" s="15" t="s">
        <v>939</v>
      </c>
      <c r="E10" s="15" t="s">
        <v>940</v>
      </c>
      <c r="F10" s="16">
        <v>300</v>
      </c>
    </row>
    <row r="11" ht="24.75" customHeight="1" spans="1:6">
      <c r="A11" s="14"/>
      <c r="B11" s="15" t="s">
        <v>941</v>
      </c>
      <c r="C11" s="15" t="s">
        <v>942</v>
      </c>
      <c r="D11" s="15" t="s">
        <v>943</v>
      </c>
      <c r="E11" s="15" t="s">
        <v>944</v>
      </c>
      <c r="F11" s="16">
        <v>6040</v>
      </c>
    </row>
    <row r="12" ht="24.75" customHeight="1" spans="1:6">
      <c r="A12" s="14"/>
      <c r="B12" s="15" t="s">
        <v>941</v>
      </c>
      <c r="C12" s="15" t="s">
        <v>942</v>
      </c>
      <c r="D12" s="15" t="s">
        <v>943</v>
      </c>
      <c r="E12" s="15" t="s">
        <v>945</v>
      </c>
      <c r="F12" s="16">
        <v>189</v>
      </c>
    </row>
    <row r="13" ht="24.75" customHeight="1" spans="1:6">
      <c r="A13" s="14"/>
      <c r="B13" s="15" t="s">
        <v>946</v>
      </c>
      <c r="C13" s="15" t="s">
        <v>947</v>
      </c>
      <c r="D13" s="15" t="s">
        <v>948</v>
      </c>
      <c r="E13" s="15" t="s">
        <v>949</v>
      </c>
      <c r="F13" s="16">
        <v>645</v>
      </c>
    </row>
    <row r="14" ht="24.75" customHeight="1" spans="1:6">
      <c r="A14" s="14"/>
      <c r="B14" s="15" t="s">
        <v>950</v>
      </c>
      <c r="C14" s="15" t="s">
        <v>951</v>
      </c>
      <c r="D14" s="15" t="s">
        <v>952</v>
      </c>
      <c r="E14" s="15" t="s">
        <v>953</v>
      </c>
      <c r="F14" s="16">
        <v>1163</v>
      </c>
    </row>
    <row r="15" ht="24.75" customHeight="1" spans="1:6">
      <c r="A15" s="14"/>
      <c r="B15" s="15" t="s">
        <v>954</v>
      </c>
      <c r="C15" s="15" t="s">
        <v>955</v>
      </c>
      <c r="D15" s="15" t="s">
        <v>956</v>
      </c>
      <c r="E15" s="15" t="s">
        <v>957</v>
      </c>
      <c r="F15" s="16">
        <v>400</v>
      </c>
    </row>
    <row r="16" ht="24.75" customHeight="1" spans="1:6">
      <c r="A16" s="14"/>
      <c r="B16" s="15" t="s">
        <v>958</v>
      </c>
      <c r="C16" s="15" t="s">
        <v>959</v>
      </c>
      <c r="D16" s="15" t="s">
        <v>960</v>
      </c>
      <c r="E16" s="15" t="s">
        <v>961</v>
      </c>
      <c r="F16" s="16">
        <v>25</v>
      </c>
    </row>
    <row r="17" ht="24.75" customHeight="1" spans="1:6">
      <c r="A17" s="14"/>
      <c r="B17" s="15" t="s">
        <v>962</v>
      </c>
      <c r="C17" s="15" t="s">
        <v>963</v>
      </c>
      <c r="D17" s="15" t="s">
        <v>964</v>
      </c>
      <c r="E17" s="15" t="s">
        <v>965</v>
      </c>
      <c r="F17" s="16">
        <v>2570</v>
      </c>
    </row>
    <row r="18" ht="24.75" customHeight="1" spans="1:6">
      <c r="A18" s="14"/>
      <c r="B18" s="15" t="s">
        <v>966</v>
      </c>
      <c r="C18" s="15" t="s">
        <v>967</v>
      </c>
      <c r="D18" s="15" t="s">
        <v>968</v>
      </c>
      <c r="E18" s="15" t="s">
        <v>969</v>
      </c>
      <c r="F18" s="16">
        <v>24</v>
      </c>
    </row>
    <row r="19" ht="24.75" customHeight="1" spans="1:6">
      <c r="A19" s="14"/>
      <c r="B19" s="15" t="s">
        <v>966</v>
      </c>
      <c r="C19" s="15" t="s">
        <v>967</v>
      </c>
      <c r="D19" s="15" t="s">
        <v>968</v>
      </c>
      <c r="E19" s="15" t="s">
        <v>970</v>
      </c>
      <c r="F19" s="16">
        <v>39</v>
      </c>
    </row>
    <row r="20" ht="24.75" customHeight="1" spans="1:6">
      <c r="A20" s="14"/>
      <c r="B20" s="15" t="s">
        <v>971</v>
      </c>
      <c r="C20" s="15" t="s">
        <v>972</v>
      </c>
      <c r="D20" s="15" t="s">
        <v>973</v>
      </c>
      <c r="E20" s="15" t="s">
        <v>974</v>
      </c>
      <c r="F20" s="16">
        <v>301</v>
      </c>
    </row>
    <row r="21" ht="24.75" customHeight="1" spans="1:6">
      <c r="A21" s="14"/>
      <c r="B21" s="15" t="s">
        <v>975</v>
      </c>
      <c r="C21" s="15" t="s">
        <v>976</v>
      </c>
      <c r="D21" s="15" t="s">
        <v>977</v>
      </c>
      <c r="E21" s="15" t="s">
        <v>978</v>
      </c>
      <c r="F21" s="16">
        <v>48</v>
      </c>
    </row>
    <row r="22" ht="24.75" customHeight="1" spans="1:6">
      <c r="A22" s="14"/>
      <c r="B22" s="15" t="s">
        <v>979</v>
      </c>
      <c r="C22" s="15" t="s">
        <v>980</v>
      </c>
      <c r="D22" s="15" t="s">
        <v>977</v>
      </c>
      <c r="E22" s="15" t="s">
        <v>978</v>
      </c>
      <c r="F22" s="16">
        <v>41</v>
      </c>
    </row>
    <row r="23" ht="24.75" customHeight="1" spans="1:6">
      <c r="A23" s="14"/>
      <c r="B23" s="15" t="s">
        <v>981</v>
      </c>
      <c r="C23" s="15" t="s">
        <v>982</v>
      </c>
      <c r="D23" s="15" t="s">
        <v>983</v>
      </c>
      <c r="E23" s="15" t="s">
        <v>984</v>
      </c>
      <c r="F23" s="16">
        <v>139</v>
      </c>
    </row>
    <row r="24" ht="24.75" customHeight="1" spans="1:6">
      <c r="A24" s="14"/>
      <c r="B24" s="15" t="s">
        <v>985</v>
      </c>
      <c r="C24" s="15" t="s">
        <v>986</v>
      </c>
      <c r="D24" s="15" t="s">
        <v>987</v>
      </c>
      <c r="E24" s="15" t="s">
        <v>988</v>
      </c>
      <c r="F24" s="16">
        <v>20</v>
      </c>
    </row>
    <row r="25" ht="24.75" customHeight="1" spans="1:6">
      <c r="A25" s="14"/>
      <c r="B25" s="15" t="s">
        <v>989</v>
      </c>
      <c r="C25" s="15" t="s">
        <v>990</v>
      </c>
      <c r="D25" s="15" t="s">
        <v>991</v>
      </c>
      <c r="E25" s="15" t="s">
        <v>992</v>
      </c>
      <c r="F25" s="16">
        <v>152</v>
      </c>
    </row>
    <row r="26" ht="24.75" customHeight="1" spans="1:6">
      <c r="A26" s="14"/>
      <c r="B26" s="15" t="s">
        <v>993</v>
      </c>
      <c r="C26" s="15" t="s">
        <v>994</v>
      </c>
      <c r="D26" s="15" t="s">
        <v>973</v>
      </c>
      <c r="E26" s="15" t="s">
        <v>974</v>
      </c>
      <c r="F26" s="16">
        <v>389</v>
      </c>
    </row>
    <row r="27" ht="24.75" customHeight="1" spans="1:6">
      <c r="A27" s="14"/>
      <c r="B27" s="15" t="s">
        <v>995</v>
      </c>
      <c r="C27" s="15" t="s">
        <v>996</v>
      </c>
      <c r="D27" s="15" t="s">
        <v>997</v>
      </c>
      <c r="E27" s="15" t="s">
        <v>998</v>
      </c>
      <c r="F27" s="16">
        <v>70</v>
      </c>
    </row>
    <row r="28" ht="24.75" customHeight="1" spans="1:6">
      <c r="A28" s="14"/>
      <c r="B28" s="15" t="s">
        <v>999</v>
      </c>
      <c r="C28" s="15" t="s">
        <v>1000</v>
      </c>
      <c r="D28" s="15" t="s">
        <v>1001</v>
      </c>
      <c r="E28" s="15" t="s">
        <v>1002</v>
      </c>
      <c r="F28" s="16">
        <v>4500</v>
      </c>
    </row>
    <row r="29" ht="24.75" customHeight="1" spans="1:6">
      <c r="A29" s="14"/>
      <c r="B29" s="15" t="s">
        <v>999</v>
      </c>
      <c r="C29" s="15" t="s">
        <v>1003</v>
      </c>
      <c r="D29" s="15" t="s">
        <v>1001</v>
      </c>
      <c r="E29" s="15" t="s">
        <v>1004</v>
      </c>
      <c r="F29" s="16">
        <v>1440</v>
      </c>
    </row>
    <row r="30" ht="24.75" customHeight="1" spans="1:6">
      <c r="A30" s="14"/>
      <c r="B30" s="15" t="s">
        <v>1005</v>
      </c>
      <c r="C30" s="15" t="s">
        <v>1006</v>
      </c>
      <c r="D30" s="15" t="s">
        <v>1007</v>
      </c>
      <c r="E30" s="15" t="s">
        <v>1008</v>
      </c>
      <c r="F30" s="16">
        <v>12</v>
      </c>
    </row>
    <row r="31" ht="24.75" customHeight="1" spans="1:6">
      <c r="A31" s="14"/>
      <c r="B31" s="15" t="s">
        <v>1009</v>
      </c>
      <c r="C31" s="15" t="s">
        <v>1010</v>
      </c>
      <c r="D31" s="15" t="s">
        <v>1011</v>
      </c>
      <c r="E31" s="15" t="s">
        <v>1012</v>
      </c>
      <c r="F31" s="16">
        <v>61</v>
      </c>
    </row>
    <row r="32" ht="24.75" customHeight="1" spans="1:6">
      <c r="A32" s="14"/>
      <c r="B32" s="15" t="s">
        <v>1013</v>
      </c>
      <c r="C32" s="15" t="s">
        <v>1014</v>
      </c>
      <c r="D32" s="15" t="s">
        <v>1015</v>
      </c>
      <c r="E32" s="15" t="s">
        <v>1016</v>
      </c>
      <c r="F32" s="16">
        <v>97</v>
      </c>
    </row>
    <row r="33" ht="24.75" customHeight="1" spans="1:6">
      <c r="A33" s="14"/>
      <c r="B33" s="15" t="s">
        <v>1017</v>
      </c>
      <c r="C33" s="15" t="s">
        <v>1018</v>
      </c>
      <c r="D33" s="15" t="s">
        <v>1019</v>
      </c>
      <c r="E33" s="15" t="s">
        <v>1020</v>
      </c>
      <c r="F33" s="16">
        <v>59</v>
      </c>
    </row>
    <row r="34" ht="24.75" customHeight="1" spans="1:6">
      <c r="A34" s="14"/>
      <c r="B34" s="15" t="s">
        <v>1021</v>
      </c>
      <c r="C34" s="15" t="s">
        <v>1022</v>
      </c>
      <c r="D34" s="15" t="s">
        <v>923</v>
      </c>
      <c r="E34" s="15" t="s">
        <v>924</v>
      </c>
      <c r="F34" s="16">
        <v>1015</v>
      </c>
    </row>
    <row r="35" ht="24.75" customHeight="1" spans="1:6">
      <c r="A35" s="14"/>
      <c r="B35" s="15" t="s">
        <v>1023</v>
      </c>
      <c r="C35" s="15" t="s">
        <v>1024</v>
      </c>
      <c r="D35" s="15" t="s">
        <v>1025</v>
      </c>
      <c r="E35" s="15" t="s">
        <v>1026</v>
      </c>
      <c r="F35" s="16">
        <v>1032</v>
      </c>
    </row>
    <row r="36" ht="24.75" customHeight="1" spans="1:6">
      <c r="A36" s="14"/>
      <c r="B36" s="15" t="s">
        <v>1027</v>
      </c>
      <c r="C36" s="15" t="s">
        <v>1028</v>
      </c>
      <c r="D36" s="15" t="s">
        <v>1029</v>
      </c>
      <c r="E36" s="15" t="s">
        <v>1030</v>
      </c>
      <c r="F36" s="16">
        <v>1868</v>
      </c>
    </row>
    <row r="37" ht="24.75" customHeight="1" spans="1:6">
      <c r="A37" s="14"/>
      <c r="B37" s="15" t="s">
        <v>1031</v>
      </c>
      <c r="C37" s="15" t="s">
        <v>1032</v>
      </c>
      <c r="D37" s="15" t="s">
        <v>977</v>
      </c>
      <c r="E37" s="15" t="s">
        <v>978</v>
      </c>
      <c r="F37" s="16">
        <v>90</v>
      </c>
    </row>
    <row r="38" ht="24.75" customHeight="1" spans="1:6">
      <c r="A38" s="14"/>
      <c r="B38" s="15" t="s">
        <v>1033</v>
      </c>
      <c r="C38" s="15" t="s">
        <v>1034</v>
      </c>
      <c r="D38" s="15" t="s">
        <v>1029</v>
      </c>
      <c r="E38" s="15" t="s">
        <v>1035</v>
      </c>
      <c r="F38" s="16">
        <v>25</v>
      </c>
    </row>
    <row r="39" ht="24.75" customHeight="1" spans="1:6">
      <c r="A39" s="14"/>
      <c r="B39" s="15" t="s">
        <v>1036</v>
      </c>
      <c r="C39" s="15" t="s">
        <v>1037</v>
      </c>
      <c r="D39" s="15" t="s">
        <v>1038</v>
      </c>
      <c r="E39" s="15" t="s">
        <v>1039</v>
      </c>
      <c r="F39" s="16">
        <v>116</v>
      </c>
    </row>
    <row r="40" ht="24.75" customHeight="1" spans="1:6">
      <c r="A40" s="14"/>
      <c r="B40" s="15" t="s">
        <v>1040</v>
      </c>
      <c r="C40" s="15" t="s">
        <v>1041</v>
      </c>
      <c r="D40" s="15" t="s">
        <v>1029</v>
      </c>
      <c r="E40" s="15" t="s">
        <v>1030</v>
      </c>
      <c r="F40" s="16">
        <v>625</v>
      </c>
    </row>
    <row r="41" ht="24.75" customHeight="1" spans="1:6">
      <c r="A41" s="14"/>
      <c r="B41" s="15" t="s">
        <v>1042</v>
      </c>
      <c r="C41" s="15" t="s">
        <v>1043</v>
      </c>
      <c r="D41" s="15" t="s">
        <v>1044</v>
      </c>
      <c r="E41" s="15" t="s">
        <v>1045</v>
      </c>
      <c r="F41" s="16">
        <v>517</v>
      </c>
    </row>
    <row r="42" ht="24.75" customHeight="1" spans="1:6">
      <c r="A42" s="14"/>
      <c r="B42" s="15" t="s">
        <v>1046</v>
      </c>
      <c r="C42" s="15" t="s">
        <v>1047</v>
      </c>
      <c r="D42" s="15" t="s">
        <v>1048</v>
      </c>
      <c r="E42" s="15" t="s">
        <v>1049</v>
      </c>
      <c r="F42" s="16">
        <v>196</v>
      </c>
    </row>
    <row r="43" ht="24.75" customHeight="1" spans="1:6">
      <c r="A43" s="14"/>
      <c r="B43" s="15" t="s">
        <v>1050</v>
      </c>
      <c r="C43" s="15" t="s">
        <v>1051</v>
      </c>
      <c r="D43" s="15" t="s">
        <v>1052</v>
      </c>
      <c r="E43" s="15" t="s">
        <v>1053</v>
      </c>
      <c r="F43" s="16">
        <v>41</v>
      </c>
    </row>
    <row r="44" ht="24.75" customHeight="1" spans="1:6">
      <c r="A44" s="14"/>
      <c r="B44" s="15" t="s">
        <v>1054</v>
      </c>
      <c r="C44" s="15" t="s">
        <v>1055</v>
      </c>
      <c r="D44" s="15" t="s">
        <v>973</v>
      </c>
      <c r="E44" s="15" t="s">
        <v>974</v>
      </c>
      <c r="F44" s="16">
        <v>-77</v>
      </c>
    </row>
    <row r="45" ht="24.75" customHeight="1" spans="1:6">
      <c r="A45" s="14"/>
      <c r="B45" s="15" t="s">
        <v>1056</v>
      </c>
      <c r="C45" s="15" t="s">
        <v>1057</v>
      </c>
      <c r="D45" s="15" t="s">
        <v>1058</v>
      </c>
      <c r="E45" s="15" t="s">
        <v>1059</v>
      </c>
      <c r="F45" s="16">
        <v>180</v>
      </c>
    </row>
    <row r="46" ht="24.75" customHeight="1" spans="1:6">
      <c r="A46" s="14"/>
      <c r="B46" s="15" t="s">
        <v>1060</v>
      </c>
      <c r="C46" s="15" t="s">
        <v>1061</v>
      </c>
      <c r="D46" s="15" t="s">
        <v>1062</v>
      </c>
      <c r="E46" s="15" t="s">
        <v>1063</v>
      </c>
      <c r="F46" s="16">
        <v>415</v>
      </c>
    </row>
    <row r="47" ht="24.75" customHeight="1" spans="1:6">
      <c r="A47" s="14"/>
      <c r="B47" s="15" t="s">
        <v>1064</v>
      </c>
      <c r="C47" s="15" t="s">
        <v>1065</v>
      </c>
      <c r="D47" s="15" t="s">
        <v>952</v>
      </c>
      <c r="E47" s="15" t="s">
        <v>953</v>
      </c>
      <c r="F47" s="16">
        <v>648</v>
      </c>
    </row>
    <row r="48" ht="24.75" customHeight="1" spans="1:6">
      <c r="A48" s="14"/>
      <c r="B48" s="15" t="s">
        <v>1066</v>
      </c>
      <c r="C48" s="15" t="s">
        <v>1067</v>
      </c>
      <c r="D48" s="15" t="s">
        <v>1025</v>
      </c>
      <c r="E48" s="15" t="s">
        <v>1026</v>
      </c>
      <c r="F48" s="16">
        <v>161</v>
      </c>
    </row>
    <row r="49" ht="24.75" customHeight="1" spans="1:6">
      <c r="A49" s="14"/>
      <c r="B49" s="15" t="s">
        <v>1068</v>
      </c>
      <c r="C49" s="15" t="s">
        <v>1069</v>
      </c>
      <c r="D49" s="15" t="s">
        <v>952</v>
      </c>
      <c r="E49" s="15" t="s">
        <v>953</v>
      </c>
      <c r="F49" s="16">
        <v>545</v>
      </c>
    </row>
    <row r="50" ht="24.75" customHeight="1" spans="1:6">
      <c r="A50" s="14"/>
      <c r="B50" s="15" t="s">
        <v>1050</v>
      </c>
      <c r="C50" s="15" t="s">
        <v>1070</v>
      </c>
      <c r="D50" s="15" t="s">
        <v>1071</v>
      </c>
      <c r="E50" s="15" t="s">
        <v>1072</v>
      </c>
      <c r="F50" s="16">
        <v>-16</v>
      </c>
    </row>
    <row r="51" ht="24.75" customHeight="1" spans="1:6">
      <c r="A51" s="14"/>
      <c r="B51" s="15" t="s">
        <v>1073</v>
      </c>
      <c r="C51" s="15" t="s">
        <v>1074</v>
      </c>
      <c r="D51" s="15" t="s">
        <v>1075</v>
      </c>
      <c r="E51" s="15" t="s">
        <v>1076</v>
      </c>
      <c r="F51" s="16">
        <v>65</v>
      </c>
    </row>
    <row r="52" ht="24.75" customHeight="1" spans="1:6">
      <c r="A52" s="14"/>
      <c r="B52" s="15" t="s">
        <v>1077</v>
      </c>
      <c r="C52" s="15" t="s">
        <v>1078</v>
      </c>
      <c r="D52" s="15" t="s">
        <v>935</v>
      </c>
      <c r="E52" s="15" t="s">
        <v>936</v>
      </c>
      <c r="F52" s="16">
        <v>314</v>
      </c>
    </row>
    <row r="53" ht="24.75" customHeight="1" spans="1:6">
      <c r="A53" s="14"/>
      <c r="B53" s="15" t="s">
        <v>1079</v>
      </c>
      <c r="C53" s="15" t="s">
        <v>1080</v>
      </c>
      <c r="D53" s="15" t="s">
        <v>1071</v>
      </c>
      <c r="E53" s="15" t="s">
        <v>1072</v>
      </c>
      <c r="F53" s="16">
        <v>25</v>
      </c>
    </row>
    <row r="54" ht="24.75" customHeight="1" spans="1:6">
      <c r="A54" s="14"/>
      <c r="B54" s="15" t="s">
        <v>1081</v>
      </c>
      <c r="C54" s="15" t="s">
        <v>1082</v>
      </c>
      <c r="D54" s="15" t="s">
        <v>1058</v>
      </c>
      <c r="E54" s="15" t="s">
        <v>1059</v>
      </c>
      <c r="F54" s="16">
        <v>1000</v>
      </c>
    </row>
    <row r="55" ht="24.75" customHeight="1" spans="1:6">
      <c r="A55" s="14"/>
      <c r="B55" s="15" t="s">
        <v>1083</v>
      </c>
      <c r="C55" s="15" t="s">
        <v>1084</v>
      </c>
      <c r="D55" s="15" t="s">
        <v>1085</v>
      </c>
      <c r="E55" s="15" t="s">
        <v>1086</v>
      </c>
      <c r="F55" s="16">
        <v>434</v>
      </c>
    </row>
    <row r="56" ht="24.75" customHeight="1" spans="1:6">
      <c r="A56" s="14"/>
      <c r="B56" s="15" t="s">
        <v>1087</v>
      </c>
      <c r="C56" s="15" t="s">
        <v>1088</v>
      </c>
      <c r="D56" s="15" t="s">
        <v>935</v>
      </c>
      <c r="E56" s="15" t="s">
        <v>1089</v>
      </c>
      <c r="F56" s="16">
        <v>900</v>
      </c>
    </row>
    <row r="57" ht="24.75" customHeight="1" spans="1:6">
      <c r="A57" s="14"/>
      <c r="B57" s="15" t="s">
        <v>1090</v>
      </c>
      <c r="C57" s="15" t="s">
        <v>1091</v>
      </c>
      <c r="D57" s="15" t="s">
        <v>1029</v>
      </c>
      <c r="E57" s="15" t="s">
        <v>1030</v>
      </c>
      <c r="F57" s="16">
        <v>345</v>
      </c>
    </row>
    <row r="58" ht="24.75" customHeight="1" spans="1:6">
      <c r="A58" s="14"/>
      <c r="B58" s="15" t="s">
        <v>1092</v>
      </c>
      <c r="C58" s="15" t="s">
        <v>1093</v>
      </c>
      <c r="D58" s="15" t="s">
        <v>1094</v>
      </c>
      <c r="E58" s="15" t="s">
        <v>1095</v>
      </c>
      <c r="F58" s="16">
        <v>14</v>
      </c>
    </row>
    <row r="59" ht="24.75" customHeight="1" spans="1:6">
      <c r="A59" s="14"/>
      <c r="B59" s="15" t="s">
        <v>1096</v>
      </c>
      <c r="C59" s="15" t="s">
        <v>1097</v>
      </c>
      <c r="D59" s="15" t="s">
        <v>983</v>
      </c>
      <c r="E59" s="15" t="s">
        <v>984</v>
      </c>
      <c r="F59" s="16">
        <v>111</v>
      </c>
    </row>
    <row r="60" ht="24.75" customHeight="1" spans="1:6">
      <c r="A60" s="14"/>
      <c r="B60" s="15" t="s">
        <v>1098</v>
      </c>
      <c r="C60" s="15" t="s">
        <v>1099</v>
      </c>
      <c r="D60" s="15" t="s">
        <v>973</v>
      </c>
      <c r="E60" s="15" t="s">
        <v>974</v>
      </c>
      <c r="F60" s="16">
        <v>397</v>
      </c>
    </row>
    <row r="61" ht="24.75" customHeight="1" spans="1:6">
      <c r="A61" s="14"/>
      <c r="B61" s="15" t="s">
        <v>1100</v>
      </c>
      <c r="C61" s="15" t="s">
        <v>1101</v>
      </c>
      <c r="D61" s="15" t="s">
        <v>935</v>
      </c>
      <c r="E61" s="15" t="s">
        <v>936</v>
      </c>
      <c r="F61" s="16">
        <v>721</v>
      </c>
    </row>
    <row r="62" ht="24.75" customHeight="1" spans="1:6">
      <c r="A62" s="14"/>
      <c r="B62" s="15" t="s">
        <v>1102</v>
      </c>
      <c r="C62" s="15" t="s">
        <v>1103</v>
      </c>
      <c r="D62" s="15" t="s">
        <v>956</v>
      </c>
      <c r="E62" s="15" t="s">
        <v>1104</v>
      </c>
      <c r="F62" s="16">
        <v>870</v>
      </c>
    </row>
    <row r="63" ht="24.75" customHeight="1" spans="1:6">
      <c r="A63" s="14"/>
      <c r="B63" s="15" t="s">
        <v>1105</v>
      </c>
      <c r="C63" s="15" t="s">
        <v>1106</v>
      </c>
      <c r="D63" s="15" t="s">
        <v>1107</v>
      </c>
      <c r="E63" s="15" t="s">
        <v>1108</v>
      </c>
      <c r="F63" s="16">
        <v>10</v>
      </c>
    </row>
    <row r="64" ht="24.75" customHeight="1" spans="1:6">
      <c r="A64" s="14"/>
      <c r="B64" s="15" t="s">
        <v>1109</v>
      </c>
      <c r="C64" s="15" t="s">
        <v>1110</v>
      </c>
      <c r="D64" s="15" t="s">
        <v>964</v>
      </c>
      <c r="E64" s="15" t="s">
        <v>965</v>
      </c>
      <c r="F64" s="16">
        <v>615</v>
      </c>
    </row>
    <row r="65" ht="24.75" customHeight="1" spans="1:6">
      <c r="A65" s="14"/>
      <c r="B65" s="15" t="s">
        <v>1111</v>
      </c>
      <c r="C65" s="15" t="s">
        <v>1112</v>
      </c>
      <c r="D65" s="15" t="s">
        <v>1113</v>
      </c>
      <c r="E65" s="15" t="s">
        <v>1114</v>
      </c>
      <c r="F65" s="16">
        <v>394</v>
      </c>
    </row>
    <row r="66" ht="24.75" customHeight="1" spans="1:6">
      <c r="A66" s="14"/>
      <c r="B66" s="15" t="s">
        <v>1115</v>
      </c>
      <c r="C66" s="15" t="s">
        <v>1116</v>
      </c>
      <c r="D66" s="15" t="s">
        <v>1117</v>
      </c>
      <c r="E66" s="15" t="s">
        <v>1118</v>
      </c>
      <c r="F66" s="16">
        <v>33</v>
      </c>
    </row>
    <row r="67" ht="24.75" customHeight="1" spans="1:6">
      <c r="A67" s="14"/>
      <c r="B67" s="15" t="s">
        <v>1119</v>
      </c>
      <c r="C67" s="15" t="s">
        <v>1120</v>
      </c>
      <c r="D67" s="15" t="s">
        <v>1117</v>
      </c>
      <c r="E67" s="15" t="s">
        <v>1118</v>
      </c>
      <c r="F67" s="16">
        <v>1382</v>
      </c>
    </row>
    <row r="68" ht="24.75" customHeight="1" spans="1:6">
      <c r="A68" s="14"/>
      <c r="B68" s="15" t="s">
        <v>1121</v>
      </c>
      <c r="C68" s="15" t="s">
        <v>1122</v>
      </c>
      <c r="D68" s="15" t="s">
        <v>935</v>
      </c>
      <c r="E68" s="15" t="s">
        <v>1089</v>
      </c>
      <c r="F68" s="16">
        <v>1100</v>
      </c>
    </row>
    <row r="69" ht="24.75" customHeight="1" spans="1:6">
      <c r="A69" s="14"/>
      <c r="B69" s="15" t="s">
        <v>1123</v>
      </c>
      <c r="C69" s="15" t="s">
        <v>1124</v>
      </c>
      <c r="D69" s="15" t="s">
        <v>1113</v>
      </c>
      <c r="E69" s="15" t="s">
        <v>1114</v>
      </c>
      <c r="F69" s="16">
        <v>918</v>
      </c>
    </row>
    <row r="70" ht="24.75" customHeight="1" spans="1:6">
      <c r="A70" s="14"/>
      <c r="B70" s="15" t="s">
        <v>1125</v>
      </c>
      <c r="C70" s="15" t="s">
        <v>1126</v>
      </c>
      <c r="D70" s="15" t="s">
        <v>1007</v>
      </c>
      <c r="E70" s="15" t="s">
        <v>1127</v>
      </c>
      <c r="F70" s="16">
        <v>94</v>
      </c>
    </row>
    <row r="71" ht="24.75" customHeight="1" spans="1:6">
      <c r="A71" s="14"/>
      <c r="B71" s="15" t="s">
        <v>1128</v>
      </c>
      <c r="C71" s="15" t="s">
        <v>1129</v>
      </c>
      <c r="D71" s="15" t="s">
        <v>1130</v>
      </c>
      <c r="E71" s="15" t="s">
        <v>1131</v>
      </c>
      <c r="F71" s="16">
        <v>31</v>
      </c>
    </row>
    <row r="72" ht="24.75" customHeight="1" spans="1:6">
      <c r="A72" s="14"/>
      <c r="B72" s="15" t="s">
        <v>1132</v>
      </c>
      <c r="C72" s="15" t="s">
        <v>1133</v>
      </c>
      <c r="D72" s="15" t="s">
        <v>1029</v>
      </c>
      <c r="E72" s="15" t="s">
        <v>1134</v>
      </c>
      <c r="F72" s="16">
        <v>9</v>
      </c>
    </row>
    <row r="73" ht="24.75" customHeight="1" spans="1:6">
      <c r="A73" s="14"/>
      <c r="B73" s="15" t="s">
        <v>1135</v>
      </c>
      <c r="C73" s="15" t="s">
        <v>1136</v>
      </c>
      <c r="D73" s="15" t="s">
        <v>1107</v>
      </c>
      <c r="E73" s="15" t="s">
        <v>1108</v>
      </c>
      <c r="F73" s="16">
        <v>15</v>
      </c>
    </row>
    <row r="74" ht="24.75" customHeight="1" spans="1:6">
      <c r="A74" s="14"/>
      <c r="B74" s="15" t="s">
        <v>1137</v>
      </c>
      <c r="C74" s="15" t="s">
        <v>1138</v>
      </c>
      <c r="D74" s="15" t="s">
        <v>991</v>
      </c>
      <c r="E74" s="15" t="s">
        <v>1139</v>
      </c>
      <c r="F74" s="16">
        <v>543</v>
      </c>
    </row>
    <row r="75" ht="24.75" customHeight="1" spans="1:6">
      <c r="A75" s="14"/>
      <c r="B75" s="15" t="s">
        <v>1140</v>
      </c>
      <c r="C75" s="15" t="s">
        <v>1141</v>
      </c>
      <c r="D75" s="15" t="s">
        <v>1062</v>
      </c>
      <c r="E75" s="15" t="s">
        <v>1063</v>
      </c>
      <c r="F75" s="16">
        <v>83</v>
      </c>
    </row>
    <row r="76" ht="24.75" customHeight="1" spans="1:6">
      <c r="A76" s="14"/>
      <c r="B76" s="15" t="s">
        <v>1142</v>
      </c>
      <c r="C76" s="15" t="s">
        <v>1143</v>
      </c>
      <c r="D76" s="15" t="s">
        <v>956</v>
      </c>
      <c r="E76" s="15" t="s">
        <v>957</v>
      </c>
      <c r="F76" s="16">
        <v>1000</v>
      </c>
    </row>
    <row r="77" ht="24.75" customHeight="1" spans="1:6">
      <c r="A77" s="14"/>
      <c r="B77" s="15" t="s">
        <v>1144</v>
      </c>
      <c r="C77" s="15" t="s">
        <v>1145</v>
      </c>
      <c r="D77" s="15" t="s">
        <v>1146</v>
      </c>
      <c r="E77" s="15" t="s">
        <v>1147</v>
      </c>
      <c r="F77" s="16">
        <v>1387</v>
      </c>
    </row>
    <row r="78" ht="24.75" customHeight="1" spans="1:6">
      <c r="A78" s="14"/>
      <c r="B78" s="15" t="s">
        <v>1148</v>
      </c>
      <c r="C78" s="15" t="s">
        <v>1149</v>
      </c>
      <c r="D78" s="15" t="s">
        <v>956</v>
      </c>
      <c r="E78" s="15" t="s">
        <v>1104</v>
      </c>
      <c r="F78" s="16">
        <v>270</v>
      </c>
    </row>
    <row r="79" ht="24.75" customHeight="1" spans="1:6">
      <c r="A79" s="14"/>
      <c r="B79" s="15" t="s">
        <v>1140</v>
      </c>
      <c r="C79" s="15" t="s">
        <v>1150</v>
      </c>
      <c r="D79" s="15" t="s">
        <v>1062</v>
      </c>
      <c r="E79" s="15" t="s">
        <v>1063</v>
      </c>
      <c r="F79" s="16">
        <v>145</v>
      </c>
    </row>
    <row r="80" ht="24.75" customHeight="1" spans="1:6">
      <c r="A80" s="14"/>
      <c r="B80" s="15" t="s">
        <v>1151</v>
      </c>
      <c r="C80" s="15" t="s">
        <v>1152</v>
      </c>
      <c r="D80" s="15" t="s">
        <v>1153</v>
      </c>
      <c r="E80" s="15" t="s">
        <v>1154</v>
      </c>
      <c r="F80" s="16">
        <v>15</v>
      </c>
    </row>
    <row r="81" ht="24.75" customHeight="1" spans="1:6">
      <c r="A81" s="14"/>
      <c r="B81" s="15" t="s">
        <v>1155</v>
      </c>
      <c r="C81" s="15" t="s">
        <v>1156</v>
      </c>
      <c r="D81" s="15" t="s">
        <v>1157</v>
      </c>
      <c r="E81" s="15" t="s">
        <v>1158</v>
      </c>
      <c r="F81" s="16">
        <v>2</v>
      </c>
    </row>
    <row r="82" ht="24.75" customHeight="1" spans="1:6">
      <c r="A82" s="14"/>
      <c r="B82" s="15" t="s">
        <v>1159</v>
      </c>
      <c r="C82" s="15" t="s">
        <v>1160</v>
      </c>
      <c r="D82" s="15" t="s">
        <v>1052</v>
      </c>
      <c r="E82" s="15" t="s">
        <v>1053</v>
      </c>
      <c r="F82" s="16">
        <v>105</v>
      </c>
    </row>
    <row r="83" ht="24.75" customHeight="1" spans="1:6">
      <c r="A83" s="14"/>
      <c r="B83" s="15" t="s">
        <v>1161</v>
      </c>
      <c r="C83" s="15" t="s">
        <v>1162</v>
      </c>
      <c r="D83" s="15" t="s">
        <v>1071</v>
      </c>
      <c r="E83" s="15" t="s">
        <v>1163</v>
      </c>
      <c r="F83" s="16">
        <v>10</v>
      </c>
    </row>
    <row r="84" ht="24.75" customHeight="1" spans="1:6">
      <c r="A84" s="14"/>
      <c r="B84" s="15" t="s">
        <v>1164</v>
      </c>
      <c r="C84" s="15" t="s">
        <v>1165</v>
      </c>
      <c r="D84" s="15" t="s">
        <v>1007</v>
      </c>
      <c r="E84" s="15" t="s">
        <v>1008</v>
      </c>
      <c r="F84" s="16">
        <v>91</v>
      </c>
    </row>
    <row r="85" ht="24.75" customHeight="1" spans="1:6">
      <c r="A85" s="14"/>
      <c r="B85" s="15" t="s">
        <v>1164</v>
      </c>
      <c r="C85" s="15" t="s">
        <v>1165</v>
      </c>
      <c r="D85" s="15" t="s">
        <v>1130</v>
      </c>
      <c r="E85" s="15" t="s">
        <v>1166</v>
      </c>
      <c r="F85" s="16">
        <v>116</v>
      </c>
    </row>
    <row r="86" ht="24.75" customHeight="1" spans="1:6">
      <c r="A86" s="14"/>
      <c r="B86" s="15" t="s">
        <v>1167</v>
      </c>
      <c r="C86" s="15" t="s">
        <v>1168</v>
      </c>
      <c r="D86" s="15" t="s">
        <v>956</v>
      </c>
      <c r="E86" s="15" t="s">
        <v>1104</v>
      </c>
      <c r="F86" s="16">
        <v>1112</v>
      </c>
    </row>
    <row r="87" ht="24.75" customHeight="1" spans="1:6">
      <c r="A87" s="14"/>
      <c r="B87" s="15" t="s">
        <v>1169</v>
      </c>
      <c r="C87" s="15" t="s">
        <v>1170</v>
      </c>
      <c r="D87" s="15" t="s">
        <v>1171</v>
      </c>
      <c r="E87" s="15" t="s">
        <v>1172</v>
      </c>
      <c r="F87" s="16">
        <v>61</v>
      </c>
    </row>
    <row r="88" ht="24.75" customHeight="1" spans="1:6">
      <c r="A88" s="14"/>
      <c r="B88" s="15" t="s">
        <v>1173</v>
      </c>
      <c r="C88" s="15" t="s">
        <v>1174</v>
      </c>
      <c r="D88" s="15" t="s">
        <v>964</v>
      </c>
      <c r="E88" s="15" t="s">
        <v>1175</v>
      </c>
      <c r="F88" s="16">
        <v>790</v>
      </c>
    </row>
    <row r="89" ht="24.75" customHeight="1" spans="1:6">
      <c r="A89" s="14"/>
      <c r="B89" s="15" t="s">
        <v>1176</v>
      </c>
      <c r="C89" s="15" t="s">
        <v>1177</v>
      </c>
      <c r="D89" s="15" t="s">
        <v>1058</v>
      </c>
      <c r="E89" s="15" t="s">
        <v>1059</v>
      </c>
      <c r="F89" s="16">
        <v>238</v>
      </c>
    </row>
    <row r="90" ht="24.75" customHeight="1" spans="1:6">
      <c r="A90" s="14"/>
      <c r="B90" s="15" t="s">
        <v>1178</v>
      </c>
      <c r="C90" s="15" t="s">
        <v>1179</v>
      </c>
      <c r="D90" s="15" t="s">
        <v>1180</v>
      </c>
      <c r="E90" s="15" t="s">
        <v>1181</v>
      </c>
      <c r="F90" s="16">
        <v>30</v>
      </c>
    </row>
    <row r="91" ht="24.75" customHeight="1" spans="1:6">
      <c r="A91" s="14"/>
      <c r="B91" s="15" t="s">
        <v>1182</v>
      </c>
      <c r="C91" s="15" t="s">
        <v>1183</v>
      </c>
      <c r="D91" s="15" t="s">
        <v>977</v>
      </c>
      <c r="E91" s="15" t="s">
        <v>978</v>
      </c>
      <c r="F91" s="16">
        <v>178</v>
      </c>
    </row>
    <row r="92" ht="24.75" customHeight="1" spans="1:6">
      <c r="A92" s="14"/>
      <c r="B92" s="15" t="s">
        <v>1184</v>
      </c>
      <c r="C92" s="15" t="s">
        <v>1185</v>
      </c>
      <c r="D92" s="15" t="s">
        <v>1117</v>
      </c>
      <c r="E92" s="15" t="s">
        <v>1118</v>
      </c>
      <c r="F92" s="16">
        <v>219</v>
      </c>
    </row>
    <row r="93" ht="24.75" customHeight="1" spans="1:6">
      <c r="A93" s="14"/>
      <c r="B93" s="15" t="s">
        <v>1186</v>
      </c>
      <c r="C93" s="15" t="s">
        <v>1187</v>
      </c>
      <c r="D93" s="15" t="s">
        <v>1130</v>
      </c>
      <c r="E93" s="15" t="s">
        <v>1188</v>
      </c>
      <c r="F93" s="16">
        <v>20</v>
      </c>
    </row>
    <row r="94" ht="24.75" customHeight="1" spans="1:6">
      <c r="A94" s="14"/>
      <c r="B94" s="15" t="s">
        <v>1189</v>
      </c>
      <c r="C94" s="15" t="s">
        <v>1190</v>
      </c>
      <c r="D94" s="15" t="s">
        <v>1191</v>
      </c>
      <c r="E94" s="15" t="s">
        <v>1192</v>
      </c>
      <c r="F94" s="16">
        <v>2066</v>
      </c>
    </row>
    <row r="95" ht="24.75" customHeight="1" spans="1:6">
      <c r="A95" s="14"/>
      <c r="B95" s="15" t="s">
        <v>1189</v>
      </c>
      <c r="C95" s="15" t="s">
        <v>1193</v>
      </c>
      <c r="D95" s="15" t="s">
        <v>1194</v>
      </c>
      <c r="E95" s="15" t="s">
        <v>1195</v>
      </c>
      <c r="F95" s="16">
        <v>127</v>
      </c>
    </row>
    <row r="96" ht="24.75" customHeight="1" spans="1:6">
      <c r="A96" s="14"/>
      <c r="B96" s="15" t="s">
        <v>1196</v>
      </c>
      <c r="C96" s="15" t="s">
        <v>1197</v>
      </c>
      <c r="D96" s="15" t="s">
        <v>952</v>
      </c>
      <c r="E96" s="15" t="s">
        <v>1198</v>
      </c>
      <c r="F96" s="16">
        <v>114</v>
      </c>
    </row>
    <row r="97" ht="24.75" customHeight="1" spans="1:6">
      <c r="A97" s="14"/>
      <c r="B97" s="15" t="s">
        <v>1199</v>
      </c>
      <c r="C97" s="15" t="s">
        <v>1200</v>
      </c>
      <c r="D97" s="15" t="s">
        <v>1180</v>
      </c>
      <c r="E97" s="15" t="s">
        <v>1181</v>
      </c>
      <c r="F97" s="16">
        <v>996</v>
      </c>
    </row>
    <row r="98" ht="24.75" customHeight="1" spans="1:6">
      <c r="A98" s="14"/>
      <c r="B98" s="15" t="s">
        <v>1201</v>
      </c>
      <c r="C98" s="15" t="s">
        <v>1202</v>
      </c>
      <c r="D98" s="15" t="s">
        <v>1094</v>
      </c>
      <c r="E98" s="15" t="s">
        <v>1095</v>
      </c>
      <c r="F98" s="16">
        <v>300</v>
      </c>
    </row>
    <row r="99" ht="24.75" customHeight="1" spans="1:6">
      <c r="A99" s="14"/>
      <c r="B99" s="15" t="s">
        <v>1201</v>
      </c>
      <c r="C99" s="15" t="s">
        <v>1203</v>
      </c>
      <c r="D99" s="15" t="s">
        <v>1094</v>
      </c>
      <c r="E99" s="15" t="s">
        <v>1095</v>
      </c>
      <c r="F99" s="16">
        <v>75</v>
      </c>
    </row>
    <row r="100" ht="24.75" customHeight="1" spans="1:6">
      <c r="A100" s="14"/>
      <c r="B100" s="15" t="s">
        <v>1204</v>
      </c>
      <c r="C100" s="15" t="s">
        <v>1205</v>
      </c>
      <c r="D100" s="15" t="s">
        <v>964</v>
      </c>
      <c r="E100" s="15" t="s">
        <v>965</v>
      </c>
      <c r="F100" s="16">
        <v>2530</v>
      </c>
    </row>
    <row r="101" ht="24.75" customHeight="1" spans="1:6">
      <c r="A101" s="14"/>
      <c r="B101" s="15" t="s">
        <v>1206</v>
      </c>
      <c r="C101" s="15" t="s">
        <v>1207</v>
      </c>
      <c r="D101" s="15" t="s">
        <v>983</v>
      </c>
      <c r="E101" s="15" t="s">
        <v>984</v>
      </c>
      <c r="F101" s="16">
        <v>1050</v>
      </c>
    </row>
    <row r="102" ht="24.75" customHeight="1" spans="1:6">
      <c r="A102" s="14"/>
      <c r="B102" s="15" t="s">
        <v>1208</v>
      </c>
      <c r="C102" s="15" t="s">
        <v>1209</v>
      </c>
      <c r="D102" s="15" t="s">
        <v>991</v>
      </c>
      <c r="E102" s="15" t="s">
        <v>992</v>
      </c>
      <c r="F102" s="16">
        <v>355</v>
      </c>
    </row>
    <row r="103" ht="24.75" customHeight="1" spans="1:6">
      <c r="A103" s="14"/>
      <c r="B103" s="15" t="s">
        <v>1210</v>
      </c>
      <c r="C103" s="15" t="s">
        <v>1211</v>
      </c>
      <c r="D103" s="15" t="s">
        <v>987</v>
      </c>
      <c r="E103" s="15" t="s">
        <v>988</v>
      </c>
      <c r="F103" s="16">
        <v>75</v>
      </c>
    </row>
    <row r="104" ht="24.75" customHeight="1" spans="1:6">
      <c r="A104" s="14"/>
      <c r="B104" s="15" t="s">
        <v>1212</v>
      </c>
      <c r="C104" s="15" t="s">
        <v>1213</v>
      </c>
      <c r="D104" s="15" t="s">
        <v>956</v>
      </c>
      <c r="E104" s="15" t="s">
        <v>1104</v>
      </c>
      <c r="F104" s="16">
        <v>52</v>
      </c>
    </row>
    <row r="105" ht="24.75" customHeight="1" spans="1:6">
      <c r="A105" s="14"/>
      <c r="B105" s="15" t="s">
        <v>1214</v>
      </c>
      <c r="C105" s="15" t="s">
        <v>1215</v>
      </c>
      <c r="D105" s="15" t="s">
        <v>1216</v>
      </c>
      <c r="E105" s="15" t="s">
        <v>1217</v>
      </c>
      <c r="F105" s="16">
        <v>265</v>
      </c>
    </row>
    <row r="106" ht="24.75" customHeight="1" spans="1:6">
      <c r="A106" s="14"/>
      <c r="B106" s="15" t="s">
        <v>1214</v>
      </c>
      <c r="C106" s="15" t="s">
        <v>1218</v>
      </c>
      <c r="D106" s="15" t="s">
        <v>1216</v>
      </c>
      <c r="E106" s="15" t="s">
        <v>1219</v>
      </c>
      <c r="F106" s="16">
        <v>15</v>
      </c>
    </row>
    <row r="107" ht="24.75" customHeight="1" spans="1:6">
      <c r="A107" s="14"/>
      <c r="B107" s="15" t="s">
        <v>1220</v>
      </c>
      <c r="C107" s="15" t="s">
        <v>1221</v>
      </c>
      <c r="D107" s="15" t="s">
        <v>1048</v>
      </c>
      <c r="E107" s="15" t="s">
        <v>1049</v>
      </c>
      <c r="F107" s="16">
        <v>206</v>
      </c>
    </row>
    <row r="108" ht="24.75" customHeight="1" spans="1:6">
      <c r="A108" s="14"/>
      <c r="B108" s="15" t="s">
        <v>1222</v>
      </c>
      <c r="C108" s="15" t="s">
        <v>1223</v>
      </c>
      <c r="D108" s="15" t="s">
        <v>991</v>
      </c>
      <c r="E108" s="15" t="s">
        <v>1139</v>
      </c>
      <c r="F108" s="16">
        <v>6204</v>
      </c>
    </row>
    <row r="109" ht="24.75" customHeight="1" spans="1:6">
      <c r="A109" s="14"/>
      <c r="B109" s="15" t="s">
        <v>1222</v>
      </c>
      <c r="C109" s="15" t="s">
        <v>1223</v>
      </c>
      <c r="D109" s="15" t="s">
        <v>991</v>
      </c>
      <c r="E109" s="15" t="s">
        <v>1139</v>
      </c>
      <c r="F109" s="16">
        <v>155</v>
      </c>
    </row>
    <row r="110" ht="24.75" customHeight="1" spans="1:6">
      <c r="A110" s="14"/>
      <c r="B110" s="15" t="s">
        <v>1224</v>
      </c>
      <c r="C110" s="15" t="s">
        <v>1225</v>
      </c>
      <c r="D110" s="15" t="s">
        <v>1015</v>
      </c>
      <c r="E110" s="15" t="s">
        <v>1016</v>
      </c>
      <c r="F110" s="16">
        <v>156</v>
      </c>
    </row>
    <row r="111" ht="24.75" customHeight="1" spans="1:6">
      <c r="A111" s="14"/>
      <c r="B111" s="15" t="s">
        <v>1226</v>
      </c>
      <c r="C111" s="15" t="s">
        <v>1227</v>
      </c>
      <c r="D111" s="15" t="s">
        <v>1228</v>
      </c>
      <c r="E111" s="15" t="s">
        <v>1229</v>
      </c>
      <c r="F111" s="16">
        <v>20</v>
      </c>
    </row>
    <row r="112" ht="24.75" customHeight="1" spans="1:6">
      <c r="A112" s="14"/>
      <c r="B112" s="15" t="s">
        <v>1230</v>
      </c>
      <c r="C112" s="15" t="s">
        <v>1231</v>
      </c>
      <c r="D112" s="15" t="s">
        <v>1044</v>
      </c>
      <c r="E112" s="15" t="s">
        <v>1232</v>
      </c>
      <c r="F112" s="16">
        <v>206</v>
      </c>
    </row>
    <row r="113" ht="24.75" customHeight="1" spans="1:6">
      <c r="A113" s="14"/>
      <c r="B113" s="15" t="s">
        <v>1230</v>
      </c>
      <c r="C113" s="15" t="s">
        <v>1233</v>
      </c>
      <c r="D113" s="15" t="s">
        <v>1044</v>
      </c>
      <c r="E113" s="15" t="s">
        <v>1234</v>
      </c>
      <c r="F113" s="16">
        <v>198</v>
      </c>
    </row>
    <row r="114" ht="24.75" customHeight="1" spans="1:6">
      <c r="A114" s="14"/>
      <c r="B114" s="15" t="s">
        <v>1235</v>
      </c>
      <c r="C114" s="15" t="s">
        <v>1236</v>
      </c>
      <c r="D114" s="15" t="s">
        <v>1237</v>
      </c>
      <c r="E114" s="15" t="s">
        <v>1238</v>
      </c>
      <c r="F114" s="16">
        <v>1</v>
      </c>
    </row>
    <row r="115" ht="24.75" customHeight="1" spans="1:6">
      <c r="A115" s="14"/>
      <c r="B115" s="15" t="s">
        <v>1239</v>
      </c>
      <c r="C115" s="15" t="s">
        <v>1240</v>
      </c>
      <c r="D115" s="15" t="s">
        <v>1007</v>
      </c>
      <c r="E115" s="15" t="s">
        <v>1127</v>
      </c>
      <c r="F115" s="16">
        <v>60</v>
      </c>
    </row>
    <row r="116" ht="24.75" customHeight="1" spans="1:6">
      <c r="A116" s="14"/>
      <c r="B116" s="15"/>
      <c r="C116" s="15"/>
      <c r="D116" s="15"/>
      <c r="E116" s="15"/>
      <c r="F116" s="16"/>
    </row>
    <row r="117" ht="24.75" customHeight="1" spans="1:6">
      <c r="A117" s="14"/>
      <c r="B117" s="15" t="s">
        <v>614</v>
      </c>
      <c r="C117" s="15"/>
      <c r="D117" s="15"/>
      <c r="E117" s="15"/>
      <c r="F117" s="16">
        <f>SUM(F1:F115)</f>
        <v>67545</v>
      </c>
    </row>
    <row r="118" ht="18" customHeight="1" spans="1:6">
      <c r="A118" s="15"/>
      <c r="B118" s="15"/>
      <c r="C118" s="15"/>
      <c r="D118" s="15"/>
      <c r="E118" s="15"/>
      <c r="F118" s="15"/>
    </row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  <row r="65537" ht="12.75" customHeight="1"/>
    <row r="65538" ht="12.75" customHeight="1"/>
    <row r="65539" ht="12.75" customHeight="1"/>
    <row r="65540" ht="12.75" customHeight="1"/>
    <row r="65541" ht="12.75" customHeight="1"/>
    <row r="65542" ht="12.75" customHeight="1"/>
    <row r="65543" ht="12.75" customHeight="1"/>
    <row r="65544" ht="12.75" customHeight="1"/>
    <row r="65545" ht="12.75" customHeight="1"/>
    <row r="65546" ht="12.75" customHeight="1"/>
    <row r="65547" ht="12.75" customHeight="1"/>
    <row r="65548" ht="12.75" customHeight="1"/>
    <row r="65549" ht="12.75" customHeight="1"/>
    <row r="65550" ht="12.75" customHeight="1"/>
    <row r="65551" ht="12.75" customHeight="1"/>
    <row r="65552" ht="12.75" customHeight="1"/>
    <row r="65553" ht="12.75" customHeight="1"/>
    <row r="65554" ht="12.75" customHeight="1"/>
    <row r="65555" ht="12.75" customHeight="1"/>
    <row r="131018" ht="12.75" customHeight="1"/>
    <row r="131019" ht="12.75" customHeight="1"/>
    <row r="131020" ht="12.75" customHeight="1"/>
    <row r="131021" ht="12.75" customHeight="1"/>
    <row r="131022" ht="12.75" customHeight="1"/>
    <row r="131023" ht="12.75" customHeight="1"/>
    <row r="131024" ht="12.75" customHeight="1"/>
    <row r="131025" ht="12.75" customHeight="1"/>
    <row r="131026" ht="12.75" customHeight="1"/>
    <row r="131027" ht="12.75" customHeight="1"/>
    <row r="131028" ht="12.75" customHeight="1"/>
    <row r="131029" ht="12.75" customHeight="1"/>
    <row r="131030" ht="12.75" customHeight="1"/>
    <row r="131031" ht="12.75" customHeight="1"/>
    <row r="131032" ht="12.75" customHeight="1"/>
    <row r="131033" ht="12.75" customHeight="1"/>
    <row r="131034" ht="12.75" customHeight="1"/>
    <row r="131035" ht="12.75" customHeight="1"/>
    <row r="131036" ht="12.75" customHeight="1"/>
    <row r="131037" ht="12.75" customHeight="1"/>
    <row r="131038" ht="12.75" customHeight="1"/>
    <row r="131039" ht="12.75" customHeight="1"/>
    <row r="131040" ht="12.75" customHeight="1"/>
    <row r="131041" ht="12.75" customHeight="1"/>
    <row r="131042" ht="12.75" customHeight="1"/>
    <row r="131043" ht="12.75" customHeight="1"/>
    <row r="131044" ht="12.75" customHeight="1"/>
    <row r="131045" ht="12.75" customHeight="1"/>
    <row r="131046" ht="12.75" customHeight="1"/>
    <row r="131047" ht="12.75" customHeight="1"/>
    <row r="131048" ht="12.75" customHeight="1"/>
    <row r="131049" ht="12.75" customHeight="1"/>
    <row r="131050" ht="12.75" customHeight="1"/>
    <row r="131051" ht="12.75" customHeight="1"/>
    <row r="131052" ht="12.75" customHeight="1"/>
    <row r="131053" ht="12.75" customHeight="1"/>
    <row r="131054" ht="12.75" customHeight="1"/>
    <row r="131055" ht="12.75" customHeight="1"/>
    <row r="131056" ht="12.75" customHeight="1"/>
    <row r="131057" ht="12.75" customHeight="1"/>
    <row r="131058" ht="12.75" customHeight="1"/>
    <row r="131059" ht="12.75" customHeight="1"/>
    <row r="131060" ht="12.75" customHeight="1"/>
    <row r="131061" ht="12.75" customHeight="1"/>
    <row r="131062" ht="12.75" customHeight="1"/>
    <row r="131063" ht="12.75" customHeight="1"/>
    <row r="131064" ht="12.75" customHeight="1"/>
    <row r="131065" ht="12.75" customHeight="1"/>
    <row r="131066" ht="12.75" customHeight="1"/>
    <row r="131067" ht="12.75" customHeight="1"/>
    <row r="131068" ht="12.75" customHeight="1"/>
    <row r="131069" ht="12.75" customHeight="1"/>
    <row r="131070" ht="12.75" customHeight="1"/>
    <row r="131071" ht="12.75" customHeight="1"/>
    <row r="131072" ht="12.75" customHeight="1"/>
    <row r="131073" ht="12.75" customHeight="1"/>
    <row r="131074" ht="12.75" customHeight="1"/>
    <row r="131075" ht="12.75" customHeight="1"/>
    <row r="131076" ht="12.75" customHeight="1"/>
    <row r="131077" ht="12.75" customHeight="1"/>
    <row r="131078" ht="12.75" customHeight="1"/>
    <row r="131079" ht="12.75" customHeight="1"/>
    <row r="131080" ht="12.75" customHeight="1"/>
    <row r="131081" ht="12.75" customHeight="1"/>
    <row r="131082" ht="12.75" customHeight="1"/>
    <row r="131083" ht="12.75" customHeight="1"/>
    <row r="131084" ht="12.75" customHeight="1"/>
    <row r="131085" ht="12.75" customHeight="1"/>
    <row r="131086" ht="12.75" customHeight="1"/>
    <row r="131087" ht="12.75" customHeight="1"/>
    <row r="131088" ht="12.75" customHeight="1"/>
    <row r="131089" ht="12.75" customHeight="1"/>
    <row r="131090" ht="12.75" customHeight="1"/>
    <row r="131091" ht="12.75" customHeight="1"/>
    <row r="196554" ht="12.75" customHeight="1"/>
    <row r="196555" ht="12.75" customHeight="1"/>
    <row r="196556" ht="12.75" customHeight="1"/>
    <row r="196557" ht="12.75" customHeight="1"/>
    <row r="196558" ht="12.75" customHeight="1"/>
    <row r="196559" ht="12.75" customHeight="1"/>
    <row r="196560" ht="12.75" customHeight="1"/>
    <row r="196561" ht="12.75" customHeight="1"/>
    <row r="196562" ht="12.75" customHeight="1"/>
    <row r="196563" ht="12.75" customHeight="1"/>
    <row r="196564" ht="12.75" customHeight="1"/>
    <row r="196565" ht="12.75" customHeight="1"/>
    <row r="196566" ht="12.75" customHeight="1"/>
    <row r="196567" ht="12.75" customHeight="1"/>
    <row r="196568" ht="12.75" customHeight="1"/>
    <row r="196569" ht="12.75" customHeight="1"/>
    <row r="196570" ht="12.75" customHeight="1"/>
    <row r="196571" ht="12.75" customHeight="1"/>
    <row r="196572" ht="12.75" customHeight="1"/>
    <row r="196573" ht="12.75" customHeight="1"/>
    <row r="196574" ht="12.75" customHeight="1"/>
    <row r="196575" ht="12.75" customHeight="1"/>
    <row r="196576" ht="12.75" customHeight="1"/>
    <row r="196577" ht="12.75" customHeight="1"/>
    <row r="196578" ht="12.75" customHeight="1"/>
    <row r="196579" ht="12.75" customHeight="1"/>
    <row r="196580" ht="12.75" customHeight="1"/>
    <row r="196581" ht="12.75" customHeight="1"/>
    <row r="196582" ht="12.75" customHeight="1"/>
    <row r="196583" ht="12.75" customHeight="1"/>
    <row r="196584" ht="12.75" customHeight="1"/>
    <row r="196585" ht="12.75" customHeight="1"/>
    <row r="196586" ht="12.75" customHeight="1"/>
    <row r="196587" ht="12.75" customHeight="1"/>
    <row r="196588" ht="12.75" customHeight="1"/>
    <row r="196589" ht="12.75" customHeight="1"/>
    <row r="196590" ht="12.75" customHeight="1"/>
    <row r="196591" ht="12.75" customHeight="1"/>
    <row r="196592" ht="12.75" customHeight="1"/>
    <row r="196593" ht="12.75" customHeight="1"/>
    <row r="196594" ht="12.75" customHeight="1"/>
    <row r="196595" ht="12.75" customHeight="1"/>
    <row r="196596" ht="12.75" customHeight="1"/>
    <row r="196597" ht="12.75" customHeight="1"/>
    <row r="196598" ht="12.75" customHeight="1"/>
    <row r="196599" ht="12.75" customHeight="1"/>
    <row r="196600" ht="12.75" customHeight="1"/>
    <row r="196601" ht="12.75" customHeight="1"/>
    <row r="196602" ht="12.75" customHeight="1"/>
    <row r="196603" ht="12.75" customHeight="1"/>
    <row r="196604" ht="12.75" customHeight="1"/>
    <row r="196605" ht="12.75" customHeight="1"/>
    <row r="196606" ht="12.75" customHeight="1"/>
    <row r="196607" ht="12.75" customHeight="1"/>
    <row r="196608" ht="12.75" customHeight="1"/>
    <row r="196609" ht="12.75" customHeight="1"/>
    <row r="196610" ht="12.75" customHeight="1"/>
    <row r="196611" ht="12.75" customHeight="1"/>
    <row r="196612" ht="12.75" customHeight="1"/>
    <row r="196613" ht="12.75" customHeight="1"/>
    <row r="196614" ht="12.75" customHeight="1"/>
    <row r="196615" ht="12.75" customHeight="1"/>
    <row r="196616" ht="12.75" customHeight="1"/>
    <row r="196617" ht="12.75" customHeight="1"/>
    <row r="196618" ht="12.75" customHeight="1"/>
    <row r="196619" ht="12.75" customHeight="1"/>
    <row r="196620" ht="12.75" customHeight="1"/>
    <row r="196621" ht="12.75" customHeight="1"/>
    <row r="196622" ht="12.75" customHeight="1"/>
    <row r="196623" ht="12.75" customHeight="1"/>
    <row r="196624" ht="12.75" customHeight="1"/>
    <row r="196625" ht="12.75" customHeight="1"/>
    <row r="196626" ht="12.75" customHeight="1"/>
    <row r="196627" ht="12.75" customHeight="1"/>
    <row r="262090" ht="12.75" customHeight="1"/>
    <row r="262091" ht="12.75" customHeight="1"/>
    <row r="262092" ht="12.75" customHeight="1"/>
    <row r="262093" ht="12.75" customHeight="1"/>
    <row r="262094" ht="12.75" customHeight="1"/>
    <row r="262095" ht="12.75" customHeight="1"/>
    <row r="262096" ht="12.75" customHeight="1"/>
    <row r="262097" ht="12.75" customHeight="1"/>
    <row r="262098" ht="12.75" customHeight="1"/>
    <row r="262099" ht="12.75" customHeight="1"/>
    <row r="262100" ht="12.75" customHeight="1"/>
    <row r="262101" ht="12.75" customHeight="1"/>
    <row r="262102" ht="12.75" customHeight="1"/>
    <row r="262103" ht="12.75" customHeight="1"/>
    <row r="262104" ht="12.75" customHeight="1"/>
    <row r="262105" ht="12.75" customHeight="1"/>
    <row r="262106" ht="12.75" customHeight="1"/>
    <row r="262107" ht="12.75" customHeight="1"/>
    <row r="262108" ht="12.75" customHeight="1"/>
    <row r="262109" ht="12.75" customHeight="1"/>
    <row r="262110" ht="12.75" customHeight="1"/>
    <row r="262111" ht="12.75" customHeight="1"/>
    <row r="262112" ht="12.75" customHeight="1"/>
    <row r="262113" ht="12.75" customHeight="1"/>
    <row r="262114" ht="12.75" customHeight="1"/>
    <row r="262115" ht="12.75" customHeight="1"/>
    <row r="262116" ht="12.75" customHeight="1"/>
    <row r="262117" ht="12.75" customHeight="1"/>
    <row r="262118" ht="12.75" customHeight="1"/>
    <row r="262119" ht="12.75" customHeight="1"/>
    <row r="262120" ht="12.75" customHeight="1"/>
    <row r="262121" ht="12.75" customHeight="1"/>
    <row r="262122" ht="12.75" customHeight="1"/>
    <row r="262123" ht="12.75" customHeight="1"/>
    <row r="262124" ht="12.75" customHeight="1"/>
    <row r="262125" ht="12.75" customHeight="1"/>
    <row r="262126" ht="12.75" customHeight="1"/>
    <row r="262127" ht="12.75" customHeight="1"/>
    <row r="262128" ht="12.75" customHeight="1"/>
    <row r="262129" ht="12.75" customHeight="1"/>
    <row r="262130" ht="12.75" customHeight="1"/>
    <row r="262131" ht="12.75" customHeight="1"/>
    <row r="262132" ht="12.75" customHeight="1"/>
    <row r="262133" ht="12.75" customHeight="1"/>
    <row r="262134" ht="12.75" customHeight="1"/>
    <row r="262135" ht="12.75" customHeight="1"/>
    <row r="262136" ht="12.75" customHeight="1"/>
    <row r="262137" ht="12.75" customHeight="1"/>
    <row r="262138" ht="12.75" customHeight="1"/>
    <row r="262139" ht="12.75" customHeight="1"/>
    <row r="262140" ht="12.75" customHeight="1"/>
    <row r="262141" ht="12.75" customHeight="1"/>
    <row r="262142" ht="12.75" customHeight="1"/>
    <row r="262143" ht="12.75" customHeight="1"/>
    <row r="262144" ht="12.75" customHeight="1"/>
    <row r="262145" ht="12.75" customHeight="1"/>
    <row r="262146" ht="12.75" customHeight="1"/>
    <row r="262147" ht="12.75" customHeight="1"/>
    <row r="262148" ht="12.75" customHeight="1"/>
    <row r="262149" ht="12.75" customHeight="1"/>
    <row r="262150" ht="12.75" customHeight="1"/>
    <row r="262151" ht="12.75" customHeight="1"/>
    <row r="262152" ht="12.75" customHeight="1"/>
    <row r="262153" ht="12.75" customHeight="1"/>
    <row r="262154" ht="12.75" customHeight="1"/>
    <row r="262155" ht="12.75" customHeight="1"/>
    <row r="262156" ht="12.75" customHeight="1"/>
    <row r="262157" ht="12.75" customHeight="1"/>
    <row r="262158" ht="12.75" customHeight="1"/>
    <row r="262159" ht="12.75" customHeight="1"/>
    <row r="262160" ht="12.75" customHeight="1"/>
    <row r="262161" ht="12.75" customHeight="1"/>
    <row r="262162" ht="12.75" customHeight="1"/>
    <row r="262163" ht="12.75" customHeight="1"/>
    <row r="327626" ht="12.75" customHeight="1"/>
    <row r="327627" ht="12.75" customHeight="1"/>
    <row r="327628" ht="12.75" customHeight="1"/>
    <row r="327629" ht="12.75" customHeight="1"/>
    <row r="327630" ht="12.75" customHeight="1"/>
    <row r="327631" ht="12.75" customHeight="1"/>
    <row r="327632" ht="12.75" customHeight="1"/>
    <row r="327633" ht="12.75" customHeight="1"/>
    <row r="327634" ht="12.75" customHeight="1"/>
    <row r="327635" ht="12.75" customHeight="1"/>
    <row r="327636" ht="12.75" customHeight="1"/>
    <row r="327637" ht="12.75" customHeight="1"/>
    <row r="327638" ht="12.75" customHeight="1"/>
    <row r="327639" ht="12.75" customHeight="1"/>
    <row r="327640" ht="12.75" customHeight="1"/>
    <row r="327641" ht="12.75" customHeight="1"/>
    <row r="327642" ht="12.75" customHeight="1"/>
    <row r="327643" ht="12.75" customHeight="1"/>
    <row r="327644" ht="12.75" customHeight="1"/>
    <row r="327645" ht="12.75" customHeight="1"/>
    <row r="327646" ht="12.75" customHeight="1"/>
    <row r="327647" ht="12.75" customHeight="1"/>
    <row r="327648" ht="12.75" customHeight="1"/>
    <row r="327649" ht="12.75" customHeight="1"/>
    <row r="327650" ht="12.75" customHeight="1"/>
    <row r="327651" ht="12.75" customHeight="1"/>
    <row r="327652" ht="12.75" customHeight="1"/>
    <row r="327653" ht="12.75" customHeight="1"/>
    <row r="327654" ht="12.75" customHeight="1"/>
    <row r="327655" ht="12.75" customHeight="1"/>
    <row r="327656" ht="12.75" customHeight="1"/>
    <row r="327657" ht="12.75" customHeight="1"/>
    <row r="327658" ht="12.75" customHeight="1"/>
    <row r="327659" ht="12.75" customHeight="1"/>
    <row r="327660" ht="12.75" customHeight="1"/>
    <row r="327661" ht="12.75" customHeight="1"/>
    <row r="327662" ht="12.75" customHeight="1"/>
    <row r="327663" ht="12.75" customHeight="1"/>
    <row r="327664" ht="12.75" customHeight="1"/>
    <row r="327665" ht="12.75" customHeight="1"/>
    <row r="327666" ht="12.75" customHeight="1"/>
    <row r="327667" ht="12.75" customHeight="1"/>
    <row r="327668" ht="12.75" customHeight="1"/>
    <row r="327669" ht="12.75" customHeight="1"/>
    <row r="327670" ht="12.75" customHeight="1"/>
    <row r="327671" ht="12.75" customHeight="1"/>
    <row r="327672" ht="12.75" customHeight="1"/>
    <row r="327673" ht="12.75" customHeight="1"/>
    <row r="327674" ht="12.75" customHeight="1"/>
    <row r="327675" ht="12.75" customHeight="1"/>
    <row r="327676" ht="12.75" customHeight="1"/>
    <row r="327677" ht="12.75" customHeight="1"/>
    <row r="327678" ht="12.75" customHeight="1"/>
    <row r="327679" ht="12.75" customHeight="1"/>
    <row r="327680" ht="12.75" customHeight="1"/>
    <row r="327681" ht="12.75" customHeight="1"/>
    <row r="327682" ht="12.75" customHeight="1"/>
    <row r="327683" ht="12.75" customHeight="1"/>
    <row r="327684" ht="12.75" customHeight="1"/>
    <row r="327685" ht="12.75" customHeight="1"/>
    <row r="327686" ht="12.75" customHeight="1"/>
    <row r="327687" ht="12.75" customHeight="1"/>
    <row r="327688" ht="12.75" customHeight="1"/>
    <row r="327689" ht="12.75" customHeight="1"/>
    <row r="327690" ht="12.75" customHeight="1"/>
    <row r="327691" ht="12.75" customHeight="1"/>
    <row r="327692" ht="12.75" customHeight="1"/>
    <row r="327693" ht="12.75" customHeight="1"/>
    <row r="327694" ht="12.75" customHeight="1"/>
    <row r="327695" ht="12.75" customHeight="1"/>
    <row r="327696" ht="12.75" customHeight="1"/>
    <row r="327697" ht="12.75" customHeight="1"/>
    <row r="327698" ht="12.75" customHeight="1"/>
    <row r="327699" ht="12.75" customHeight="1"/>
    <row r="393162" ht="12.75" customHeight="1"/>
    <row r="393163" ht="12.75" customHeight="1"/>
    <row r="393164" ht="12.75" customHeight="1"/>
    <row r="393165" ht="12.75" customHeight="1"/>
    <row r="393166" ht="12.75" customHeight="1"/>
    <row r="393167" ht="12.75" customHeight="1"/>
    <row r="393168" ht="12.75" customHeight="1"/>
    <row r="393169" ht="12.75" customHeight="1"/>
    <row r="393170" ht="12.75" customHeight="1"/>
    <row r="393171" ht="12.75" customHeight="1"/>
    <row r="393172" ht="12.75" customHeight="1"/>
    <row r="393173" ht="12.75" customHeight="1"/>
    <row r="393174" ht="12.75" customHeight="1"/>
    <row r="393175" ht="12.75" customHeight="1"/>
    <row r="393176" ht="12.75" customHeight="1"/>
    <row r="393177" ht="12.75" customHeight="1"/>
    <row r="393178" ht="12.75" customHeight="1"/>
    <row r="393179" ht="12.75" customHeight="1"/>
    <row r="393180" ht="12.75" customHeight="1"/>
    <row r="393181" ht="12.75" customHeight="1"/>
    <row r="393182" ht="12.75" customHeight="1"/>
    <row r="393183" ht="12.75" customHeight="1"/>
    <row r="393184" ht="12.75" customHeight="1"/>
    <row r="393185" ht="12.75" customHeight="1"/>
    <row r="393186" ht="12.75" customHeight="1"/>
    <row r="393187" ht="12.75" customHeight="1"/>
    <row r="393188" ht="12.75" customHeight="1"/>
    <row r="393189" ht="12.75" customHeight="1"/>
    <row r="393190" ht="12.75" customHeight="1"/>
    <row r="393191" ht="12.75" customHeight="1"/>
    <row r="393192" ht="12.75" customHeight="1"/>
    <row r="393193" ht="12.75" customHeight="1"/>
    <row r="393194" ht="12.75" customHeight="1"/>
    <row r="393195" ht="12.75" customHeight="1"/>
    <row r="393196" ht="12.75" customHeight="1"/>
    <row r="393197" ht="12.75" customHeight="1"/>
    <row r="393198" ht="12.75" customHeight="1"/>
    <row r="393199" ht="12.75" customHeight="1"/>
    <row r="393200" ht="12.75" customHeight="1"/>
    <row r="393201" ht="12.75" customHeight="1"/>
    <row r="393202" ht="12.75" customHeight="1"/>
    <row r="393203" ht="12.75" customHeight="1"/>
    <row r="393204" ht="12.75" customHeight="1"/>
    <row r="393205" ht="12.75" customHeight="1"/>
    <row r="393206" ht="12.75" customHeight="1"/>
    <row r="393207" ht="12.75" customHeight="1"/>
    <row r="393208" ht="12.75" customHeight="1"/>
    <row r="393209" ht="12.75" customHeight="1"/>
    <row r="393210" ht="12.75" customHeight="1"/>
    <row r="393211" ht="12.75" customHeight="1"/>
    <row r="393212" ht="12.75" customHeight="1"/>
    <row r="393213" ht="12.75" customHeight="1"/>
    <row r="393214" ht="12.75" customHeight="1"/>
    <row r="393215" ht="12.75" customHeight="1"/>
    <row r="393216" ht="12.75" customHeight="1"/>
    <row r="393217" ht="12.75" customHeight="1"/>
    <row r="393218" ht="12.75" customHeight="1"/>
    <row r="393219" ht="12.75" customHeight="1"/>
    <row r="393220" ht="12.75" customHeight="1"/>
    <row r="393221" ht="12.75" customHeight="1"/>
    <row r="393222" ht="12.75" customHeight="1"/>
    <row r="393223" ht="12.75" customHeight="1"/>
    <row r="393224" ht="12.75" customHeight="1"/>
    <row r="393225" ht="12.75" customHeight="1"/>
    <row r="393226" ht="12.75" customHeight="1"/>
    <row r="393227" ht="12.75" customHeight="1"/>
    <row r="393228" ht="12.75" customHeight="1"/>
    <row r="393229" ht="12.75" customHeight="1"/>
    <row r="393230" ht="12.75" customHeight="1"/>
    <row r="393231" ht="12.75" customHeight="1"/>
    <row r="393232" ht="12.75" customHeight="1"/>
    <row r="393233" ht="12.75" customHeight="1"/>
    <row r="393234" ht="12.75" customHeight="1"/>
    <row r="393235" ht="12.75" customHeight="1"/>
    <row r="458698" ht="12.75" customHeight="1"/>
    <row r="458699" ht="12.75" customHeight="1"/>
    <row r="458700" ht="12.75" customHeight="1"/>
    <row r="458701" ht="12.75" customHeight="1"/>
    <row r="458702" ht="12.75" customHeight="1"/>
    <row r="458703" ht="12.75" customHeight="1"/>
    <row r="458704" ht="12.75" customHeight="1"/>
    <row r="458705" ht="12.75" customHeight="1"/>
    <row r="458706" ht="12.75" customHeight="1"/>
    <row r="458707" ht="12.75" customHeight="1"/>
    <row r="458708" ht="12.75" customHeight="1"/>
    <row r="458709" ht="12.75" customHeight="1"/>
    <row r="458710" ht="12.75" customHeight="1"/>
    <row r="458711" ht="12.75" customHeight="1"/>
    <row r="458712" ht="12.75" customHeight="1"/>
    <row r="458713" ht="12.75" customHeight="1"/>
    <row r="458714" ht="12.75" customHeight="1"/>
    <row r="458715" ht="12.75" customHeight="1"/>
    <row r="458716" ht="12.75" customHeight="1"/>
    <row r="458717" ht="12.75" customHeight="1"/>
    <row r="458718" ht="12.75" customHeight="1"/>
    <row r="458719" ht="12.75" customHeight="1"/>
    <row r="458720" ht="12.75" customHeight="1"/>
    <row r="458721" ht="12.75" customHeight="1"/>
    <row r="458722" ht="12.75" customHeight="1"/>
    <row r="458723" ht="12.75" customHeight="1"/>
    <row r="458724" ht="12.75" customHeight="1"/>
    <row r="458725" ht="12.75" customHeight="1"/>
    <row r="458726" ht="12.75" customHeight="1"/>
    <row r="458727" ht="12.75" customHeight="1"/>
    <row r="458728" ht="12.75" customHeight="1"/>
    <row r="458729" ht="12.75" customHeight="1"/>
    <row r="458730" ht="12.75" customHeight="1"/>
    <row r="458731" ht="12.75" customHeight="1"/>
    <row r="458732" ht="12.75" customHeight="1"/>
    <row r="458733" ht="12.75" customHeight="1"/>
    <row r="458734" ht="12.75" customHeight="1"/>
    <row r="458735" ht="12.75" customHeight="1"/>
    <row r="458736" ht="12.75" customHeight="1"/>
    <row r="458737" ht="12.75" customHeight="1"/>
    <row r="458738" ht="12.75" customHeight="1"/>
    <row r="458739" ht="12.75" customHeight="1"/>
    <row r="458740" ht="12.75" customHeight="1"/>
    <row r="458741" ht="12.75" customHeight="1"/>
    <row r="458742" ht="12.75" customHeight="1"/>
    <row r="458743" ht="12.75" customHeight="1"/>
    <row r="458744" ht="12.75" customHeight="1"/>
    <row r="458745" ht="12.75" customHeight="1"/>
    <row r="458746" ht="12.75" customHeight="1"/>
    <row r="458747" ht="12.75" customHeight="1"/>
    <row r="458748" ht="12.75" customHeight="1"/>
    <row r="458749" ht="12.75" customHeight="1"/>
    <row r="458750" ht="12.75" customHeight="1"/>
    <row r="458751" ht="12.75" customHeight="1"/>
    <row r="458752" ht="12.75" customHeight="1"/>
    <row r="458753" ht="12.75" customHeight="1"/>
    <row r="458754" ht="12.75" customHeight="1"/>
    <row r="458755" ht="12.75" customHeight="1"/>
    <row r="458756" ht="12.75" customHeight="1"/>
    <row r="458757" ht="12.75" customHeight="1"/>
    <row r="458758" ht="12.75" customHeight="1"/>
    <row r="458759" ht="12.75" customHeight="1"/>
    <row r="458760" ht="12.75" customHeight="1"/>
    <row r="458761" ht="12.75" customHeight="1"/>
    <row r="458762" ht="12.75" customHeight="1"/>
    <row r="458763" ht="12.75" customHeight="1"/>
    <row r="458764" ht="12.75" customHeight="1"/>
    <row r="458765" ht="12.75" customHeight="1"/>
    <row r="458766" ht="12.75" customHeight="1"/>
    <row r="458767" ht="12.75" customHeight="1"/>
    <row r="458768" ht="12.75" customHeight="1"/>
    <row r="458769" ht="12.75" customHeight="1"/>
    <row r="458770" ht="12.75" customHeight="1"/>
    <row r="458771" ht="12.75" customHeight="1"/>
    <row r="524234" ht="12.75" customHeight="1"/>
    <row r="524235" ht="12.75" customHeight="1"/>
    <row r="524236" ht="12.75" customHeight="1"/>
    <row r="524237" ht="12.75" customHeight="1"/>
    <row r="524238" ht="12.75" customHeight="1"/>
    <row r="524239" ht="12.75" customHeight="1"/>
    <row r="524240" ht="12.75" customHeight="1"/>
    <row r="524241" ht="12.75" customHeight="1"/>
    <row r="524242" ht="12.75" customHeight="1"/>
    <row r="524243" ht="12.75" customHeight="1"/>
    <row r="524244" ht="12.75" customHeight="1"/>
    <row r="524245" ht="12.75" customHeight="1"/>
    <row r="524246" ht="12.75" customHeight="1"/>
    <row r="524247" ht="12.75" customHeight="1"/>
    <row r="524248" ht="12.75" customHeight="1"/>
    <row r="524249" ht="12.75" customHeight="1"/>
    <row r="524250" ht="12.75" customHeight="1"/>
    <row r="524251" ht="12.75" customHeight="1"/>
    <row r="524252" ht="12.75" customHeight="1"/>
    <row r="524253" ht="12.75" customHeight="1"/>
    <row r="524254" ht="12.75" customHeight="1"/>
    <row r="524255" ht="12.75" customHeight="1"/>
    <row r="524256" ht="12.75" customHeight="1"/>
    <row r="524257" ht="12.75" customHeight="1"/>
    <row r="524258" ht="12.75" customHeight="1"/>
    <row r="524259" ht="12.75" customHeight="1"/>
    <row r="524260" ht="12.75" customHeight="1"/>
    <row r="524261" ht="12.75" customHeight="1"/>
    <row r="524262" ht="12.75" customHeight="1"/>
    <row r="524263" ht="12.75" customHeight="1"/>
    <row r="524264" ht="12.75" customHeight="1"/>
    <row r="524265" ht="12.75" customHeight="1"/>
    <row r="524266" ht="12.75" customHeight="1"/>
    <row r="524267" ht="12.75" customHeight="1"/>
    <row r="524268" ht="12.75" customHeight="1"/>
    <row r="524269" ht="12.75" customHeight="1"/>
    <row r="524270" ht="12.75" customHeight="1"/>
    <row r="524271" ht="12.75" customHeight="1"/>
    <row r="524272" ht="12.75" customHeight="1"/>
    <row r="524273" ht="12.75" customHeight="1"/>
    <row r="524274" ht="12.75" customHeight="1"/>
    <row r="524275" ht="12.75" customHeight="1"/>
    <row r="524276" ht="12.75" customHeight="1"/>
    <row r="524277" ht="12.75" customHeight="1"/>
    <row r="524278" ht="12.75" customHeight="1"/>
    <row r="524279" ht="12.75" customHeight="1"/>
    <row r="524280" ht="12.75" customHeight="1"/>
    <row r="524281" ht="12.75" customHeight="1"/>
    <row r="524282" ht="12.75" customHeight="1"/>
    <row r="524283" ht="12.75" customHeight="1"/>
    <row r="524284" ht="12.75" customHeight="1"/>
    <row r="524285" ht="12.75" customHeight="1"/>
    <row r="524286" ht="12.75" customHeight="1"/>
    <row r="524287" ht="12.75" customHeight="1"/>
    <row r="524288" ht="12.75" customHeight="1"/>
    <row r="524289" ht="12.75" customHeight="1"/>
    <row r="524290" ht="12.75" customHeight="1"/>
    <row r="524291" ht="12.75" customHeight="1"/>
    <row r="524292" ht="12.75" customHeight="1"/>
    <row r="524293" ht="12.75" customHeight="1"/>
    <row r="524294" ht="12.75" customHeight="1"/>
    <row r="524295" ht="12.75" customHeight="1"/>
    <row r="524296" ht="12.75" customHeight="1"/>
    <row r="524297" ht="12.75" customHeight="1"/>
    <row r="524298" ht="12.75" customHeight="1"/>
    <row r="524299" ht="12.75" customHeight="1"/>
    <row r="524300" ht="12.75" customHeight="1"/>
    <row r="524301" ht="12.75" customHeight="1"/>
    <row r="524302" ht="12.75" customHeight="1"/>
    <row r="524303" ht="12.75" customHeight="1"/>
    <row r="524304" ht="12.75" customHeight="1"/>
    <row r="524305" ht="12.75" customHeight="1"/>
    <row r="524306" ht="12.75" customHeight="1"/>
    <row r="524307" ht="12.75" customHeight="1"/>
    <row r="589770" ht="12.75" customHeight="1"/>
    <row r="589771" ht="12.75" customHeight="1"/>
    <row r="589772" ht="12.75" customHeight="1"/>
    <row r="589773" ht="12.75" customHeight="1"/>
    <row r="589774" ht="12.75" customHeight="1"/>
    <row r="589775" ht="12.75" customHeight="1"/>
    <row r="589776" ht="12.75" customHeight="1"/>
    <row r="589777" ht="12.75" customHeight="1"/>
    <row r="589778" ht="12.75" customHeight="1"/>
    <row r="589779" ht="12.75" customHeight="1"/>
    <row r="589780" ht="12.75" customHeight="1"/>
    <row r="589781" ht="12.75" customHeight="1"/>
    <row r="589782" ht="12.75" customHeight="1"/>
    <row r="589783" ht="12.75" customHeight="1"/>
    <row r="589784" ht="12.75" customHeight="1"/>
    <row r="589785" ht="12.75" customHeight="1"/>
    <row r="589786" ht="12.75" customHeight="1"/>
    <row r="589787" ht="12.75" customHeight="1"/>
    <row r="589788" ht="12.75" customHeight="1"/>
    <row r="589789" ht="12.75" customHeight="1"/>
    <row r="589790" ht="12.75" customHeight="1"/>
    <row r="589791" ht="12.75" customHeight="1"/>
    <row r="589792" ht="12.75" customHeight="1"/>
    <row r="589793" ht="12.75" customHeight="1"/>
    <row r="589794" ht="12.75" customHeight="1"/>
    <row r="589795" ht="12.75" customHeight="1"/>
    <row r="589796" ht="12.75" customHeight="1"/>
    <row r="589797" ht="12.75" customHeight="1"/>
    <row r="589798" ht="12.75" customHeight="1"/>
    <row r="589799" ht="12.75" customHeight="1"/>
    <row r="589800" ht="12.75" customHeight="1"/>
    <row r="589801" ht="12.75" customHeight="1"/>
    <row r="589802" ht="12.75" customHeight="1"/>
    <row r="589803" ht="12.75" customHeight="1"/>
    <row r="589804" ht="12.75" customHeight="1"/>
    <row r="589805" ht="12.75" customHeight="1"/>
    <row r="589806" ht="12.75" customHeight="1"/>
    <row r="589807" ht="12.75" customHeight="1"/>
    <row r="589808" ht="12.75" customHeight="1"/>
    <row r="589809" ht="12.75" customHeight="1"/>
    <row r="589810" ht="12.75" customHeight="1"/>
    <row r="589811" ht="12.75" customHeight="1"/>
    <row r="589812" ht="12.75" customHeight="1"/>
    <row r="589813" ht="12.75" customHeight="1"/>
    <row r="589814" ht="12.75" customHeight="1"/>
    <row r="589815" ht="12.75" customHeight="1"/>
    <row r="589816" ht="12.75" customHeight="1"/>
    <row r="589817" ht="12.75" customHeight="1"/>
    <row r="589818" ht="12.75" customHeight="1"/>
    <row r="589819" ht="12.75" customHeight="1"/>
    <row r="589820" ht="12.75" customHeight="1"/>
    <row r="589821" ht="12.75" customHeight="1"/>
    <row r="589822" ht="12.75" customHeight="1"/>
    <row r="589823" ht="12.75" customHeight="1"/>
    <row r="589824" ht="12.75" customHeight="1"/>
    <row r="589825" ht="12.75" customHeight="1"/>
    <row r="589826" ht="12.75" customHeight="1"/>
    <row r="589827" ht="12.75" customHeight="1"/>
    <row r="589828" ht="12.75" customHeight="1"/>
    <row r="589829" ht="12.75" customHeight="1"/>
    <row r="589830" ht="12.75" customHeight="1"/>
    <row r="589831" ht="12.75" customHeight="1"/>
    <row r="589832" ht="12.75" customHeight="1"/>
    <row r="589833" ht="12.75" customHeight="1"/>
    <row r="589834" ht="12.75" customHeight="1"/>
    <row r="589835" ht="12.75" customHeight="1"/>
    <row r="589836" ht="12.75" customHeight="1"/>
    <row r="589837" ht="12.75" customHeight="1"/>
    <row r="589838" ht="12.75" customHeight="1"/>
    <row r="589839" ht="12.75" customHeight="1"/>
    <row r="589840" ht="12.75" customHeight="1"/>
    <row r="589841" ht="12.75" customHeight="1"/>
    <row r="589842" ht="12.75" customHeight="1"/>
    <row r="589843" ht="12.75" customHeight="1"/>
    <row r="655306" ht="12.75" customHeight="1"/>
    <row r="655307" ht="12.75" customHeight="1"/>
    <row r="655308" ht="12.75" customHeight="1"/>
    <row r="655309" ht="12.75" customHeight="1"/>
    <row r="655310" ht="12.75" customHeight="1"/>
    <row r="655311" ht="12.75" customHeight="1"/>
    <row r="655312" ht="12.75" customHeight="1"/>
    <row r="655313" ht="12.75" customHeight="1"/>
    <row r="655314" ht="12.75" customHeight="1"/>
    <row r="655315" ht="12.75" customHeight="1"/>
    <row r="655316" ht="12.75" customHeight="1"/>
    <row r="655317" ht="12.75" customHeight="1"/>
    <row r="655318" ht="12.75" customHeight="1"/>
    <row r="655319" ht="12.75" customHeight="1"/>
    <row r="655320" ht="12.75" customHeight="1"/>
    <row r="655321" ht="12.75" customHeight="1"/>
    <row r="655322" ht="12.75" customHeight="1"/>
    <row r="655323" ht="12.75" customHeight="1"/>
    <row r="655324" ht="12.75" customHeight="1"/>
    <row r="655325" ht="12.75" customHeight="1"/>
    <row r="655326" ht="12.75" customHeight="1"/>
    <row r="655327" ht="12.75" customHeight="1"/>
    <row r="655328" ht="12.75" customHeight="1"/>
    <row r="655329" ht="12.75" customHeight="1"/>
    <row r="655330" ht="12.75" customHeight="1"/>
    <row r="655331" ht="12.75" customHeight="1"/>
    <row r="655332" ht="12.75" customHeight="1"/>
    <row r="655333" ht="12.75" customHeight="1"/>
    <row r="655334" ht="12.75" customHeight="1"/>
    <row r="655335" ht="12.75" customHeight="1"/>
    <row r="655336" ht="12.75" customHeight="1"/>
    <row r="655337" ht="12.75" customHeight="1"/>
    <row r="655338" ht="12.75" customHeight="1"/>
    <row r="655339" ht="12.75" customHeight="1"/>
    <row r="655340" ht="12.75" customHeight="1"/>
    <row r="655341" ht="12.75" customHeight="1"/>
    <row r="655342" ht="12.75" customHeight="1"/>
    <row r="655343" ht="12.75" customHeight="1"/>
    <row r="655344" ht="12.75" customHeight="1"/>
    <row r="655345" ht="12.75" customHeight="1"/>
    <row r="655346" ht="12.75" customHeight="1"/>
    <row r="655347" ht="12.75" customHeight="1"/>
    <row r="655348" ht="12.75" customHeight="1"/>
    <row r="655349" ht="12.75" customHeight="1"/>
    <row r="655350" ht="12.75" customHeight="1"/>
    <row r="655351" ht="12.75" customHeight="1"/>
    <row r="655352" ht="12.75" customHeight="1"/>
    <row r="655353" ht="12.75" customHeight="1"/>
    <row r="655354" ht="12.75" customHeight="1"/>
    <row r="655355" ht="12.75" customHeight="1"/>
    <row r="655356" ht="12.75" customHeight="1"/>
    <row r="655357" ht="12.75" customHeight="1"/>
    <row r="655358" ht="12.75" customHeight="1"/>
    <row r="655359" ht="12.75" customHeight="1"/>
    <row r="655360" ht="12.75" customHeight="1"/>
    <row r="655361" ht="12.75" customHeight="1"/>
    <row r="655362" ht="12.75" customHeight="1"/>
    <row r="655363" ht="12.75" customHeight="1"/>
    <row r="655364" ht="12.75" customHeight="1"/>
    <row r="655365" ht="12.75" customHeight="1"/>
    <row r="655366" ht="12.75" customHeight="1"/>
    <row r="655367" ht="12.75" customHeight="1"/>
    <row r="655368" ht="12.75" customHeight="1"/>
    <row r="655369" ht="12.75" customHeight="1"/>
    <row r="655370" ht="12.75" customHeight="1"/>
    <row r="655371" ht="12.75" customHeight="1"/>
    <row r="655372" ht="12.75" customHeight="1"/>
    <row r="655373" ht="12.75" customHeight="1"/>
    <row r="655374" ht="12.75" customHeight="1"/>
    <row r="655375" ht="12.75" customHeight="1"/>
    <row r="655376" ht="12.75" customHeight="1"/>
    <row r="655377" ht="12.75" customHeight="1"/>
    <row r="655378" ht="12.75" customHeight="1"/>
    <row r="655379" ht="12.75" customHeight="1"/>
    <row r="720842" ht="12.75" customHeight="1"/>
    <row r="720843" ht="12.75" customHeight="1"/>
    <row r="720844" ht="12.75" customHeight="1"/>
    <row r="720845" ht="12.75" customHeight="1"/>
    <row r="720846" ht="12.75" customHeight="1"/>
    <row r="720847" ht="12.75" customHeight="1"/>
    <row r="720848" ht="12.75" customHeight="1"/>
    <row r="720849" ht="12.75" customHeight="1"/>
    <row r="720850" ht="12.75" customHeight="1"/>
    <row r="720851" ht="12.75" customHeight="1"/>
    <row r="720852" ht="12.75" customHeight="1"/>
    <row r="720853" ht="12.75" customHeight="1"/>
    <row r="720854" ht="12.75" customHeight="1"/>
    <row r="720855" ht="12.75" customHeight="1"/>
    <row r="720856" ht="12.75" customHeight="1"/>
    <row r="720857" ht="12.75" customHeight="1"/>
    <row r="720858" ht="12.75" customHeight="1"/>
    <row r="720859" ht="12.75" customHeight="1"/>
    <row r="720860" ht="12.75" customHeight="1"/>
    <row r="720861" ht="12.75" customHeight="1"/>
    <row r="720862" ht="12.75" customHeight="1"/>
    <row r="720863" ht="12.75" customHeight="1"/>
    <row r="720864" ht="12.75" customHeight="1"/>
    <row r="720865" ht="12.75" customHeight="1"/>
    <row r="720866" ht="12.75" customHeight="1"/>
    <row r="720867" ht="12.75" customHeight="1"/>
    <row r="720868" ht="12.75" customHeight="1"/>
    <row r="720869" ht="12.75" customHeight="1"/>
    <row r="720870" ht="12.75" customHeight="1"/>
    <row r="720871" ht="12.75" customHeight="1"/>
    <row r="720872" ht="12.75" customHeight="1"/>
    <row r="720873" ht="12.75" customHeight="1"/>
    <row r="720874" ht="12.75" customHeight="1"/>
    <row r="720875" ht="12.75" customHeight="1"/>
    <row r="720876" ht="12.75" customHeight="1"/>
    <row r="720877" ht="12.75" customHeight="1"/>
    <row r="720878" ht="12.75" customHeight="1"/>
    <row r="720879" ht="12.75" customHeight="1"/>
    <row r="720880" ht="12.75" customHeight="1"/>
    <row r="720881" ht="12.75" customHeight="1"/>
    <row r="720882" ht="12.75" customHeight="1"/>
    <row r="720883" ht="12.75" customHeight="1"/>
    <row r="720884" ht="12.75" customHeight="1"/>
    <row r="720885" ht="12.75" customHeight="1"/>
    <row r="720886" ht="12.75" customHeight="1"/>
    <row r="720887" ht="12.75" customHeight="1"/>
    <row r="720888" ht="12.75" customHeight="1"/>
    <row r="720889" ht="12.75" customHeight="1"/>
    <row r="720890" ht="12.75" customHeight="1"/>
    <row r="720891" ht="12.75" customHeight="1"/>
    <row r="720892" ht="12.75" customHeight="1"/>
    <row r="720893" ht="12.75" customHeight="1"/>
    <row r="720894" ht="12.75" customHeight="1"/>
    <row r="720895" ht="12.75" customHeight="1"/>
    <row r="720896" ht="12.75" customHeight="1"/>
    <row r="720897" ht="12.75" customHeight="1"/>
    <row r="720898" ht="12.75" customHeight="1"/>
    <row r="720899" ht="12.75" customHeight="1"/>
    <row r="720900" ht="12.75" customHeight="1"/>
    <row r="720901" ht="12.75" customHeight="1"/>
    <row r="720902" ht="12.75" customHeight="1"/>
    <row r="720903" ht="12.75" customHeight="1"/>
    <row r="720904" ht="12.75" customHeight="1"/>
    <row r="720905" ht="12.75" customHeight="1"/>
    <row r="720906" ht="12.75" customHeight="1"/>
    <row r="720907" ht="12.75" customHeight="1"/>
    <row r="720908" ht="12.75" customHeight="1"/>
    <row r="720909" ht="12.75" customHeight="1"/>
    <row r="720910" ht="12.75" customHeight="1"/>
    <row r="720911" ht="12.75" customHeight="1"/>
    <row r="720912" ht="12.75" customHeight="1"/>
    <row r="720913" ht="12.75" customHeight="1"/>
    <row r="720914" ht="12.75" customHeight="1"/>
    <row r="720915" ht="12.75" customHeight="1"/>
    <row r="786378" ht="12.75" customHeight="1"/>
    <row r="786379" ht="12.75" customHeight="1"/>
    <row r="786380" ht="12.75" customHeight="1"/>
    <row r="786381" ht="12.75" customHeight="1"/>
    <row r="786382" ht="12.75" customHeight="1"/>
    <row r="786383" ht="12.75" customHeight="1"/>
    <row r="786384" ht="12.75" customHeight="1"/>
    <row r="786385" ht="12.75" customHeight="1"/>
    <row r="786386" ht="12.75" customHeight="1"/>
    <row r="786387" ht="12.75" customHeight="1"/>
    <row r="786388" ht="12.75" customHeight="1"/>
    <row r="786389" ht="12.75" customHeight="1"/>
    <row r="786390" ht="12.75" customHeight="1"/>
    <row r="786391" ht="12.75" customHeight="1"/>
    <row r="786392" ht="12.75" customHeight="1"/>
    <row r="786393" ht="12.75" customHeight="1"/>
    <row r="786394" ht="12.75" customHeight="1"/>
    <row r="786395" ht="12.75" customHeight="1"/>
    <row r="786396" ht="12.75" customHeight="1"/>
    <row r="786397" ht="12.75" customHeight="1"/>
    <row r="786398" ht="12.75" customHeight="1"/>
    <row r="786399" ht="12.75" customHeight="1"/>
    <row r="786400" ht="12.75" customHeight="1"/>
    <row r="786401" ht="12.75" customHeight="1"/>
    <row r="786402" ht="12.75" customHeight="1"/>
    <row r="786403" ht="12.75" customHeight="1"/>
    <row r="786404" ht="12.75" customHeight="1"/>
    <row r="786405" ht="12.75" customHeight="1"/>
    <row r="786406" ht="12.75" customHeight="1"/>
    <row r="786407" ht="12.75" customHeight="1"/>
    <row r="786408" ht="12.75" customHeight="1"/>
    <row r="786409" ht="12.75" customHeight="1"/>
    <row r="786410" ht="12.75" customHeight="1"/>
    <row r="786411" ht="12.75" customHeight="1"/>
    <row r="786412" ht="12.75" customHeight="1"/>
    <row r="786413" ht="12.75" customHeight="1"/>
    <row r="786414" ht="12.75" customHeight="1"/>
    <row r="786415" ht="12.75" customHeight="1"/>
    <row r="786416" ht="12.75" customHeight="1"/>
    <row r="786417" ht="12.75" customHeight="1"/>
    <row r="786418" ht="12.75" customHeight="1"/>
    <row r="786419" ht="12.75" customHeight="1"/>
    <row r="786420" ht="12.75" customHeight="1"/>
    <row r="786421" ht="12.75" customHeight="1"/>
    <row r="786422" ht="12.75" customHeight="1"/>
    <row r="786423" ht="12.75" customHeight="1"/>
    <row r="786424" ht="12.75" customHeight="1"/>
    <row r="786425" ht="12.75" customHeight="1"/>
    <row r="786426" ht="12.75" customHeight="1"/>
    <row r="786427" ht="12.75" customHeight="1"/>
    <row r="786428" ht="12.75" customHeight="1"/>
    <row r="786429" ht="12.75" customHeight="1"/>
    <row r="786430" ht="12.75" customHeight="1"/>
    <row r="786431" ht="12.75" customHeight="1"/>
    <row r="786432" ht="12.75" customHeight="1"/>
    <row r="786433" ht="12.75" customHeight="1"/>
    <row r="786434" ht="12.75" customHeight="1"/>
    <row r="786435" ht="12.75" customHeight="1"/>
    <row r="786436" ht="12.75" customHeight="1"/>
    <row r="786437" ht="12.75" customHeight="1"/>
    <row r="786438" ht="12.75" customHeight="1"/>
    <row r="786439" ht="12.75" customHeight="1"/>
    <row r="786440" ht="12.75" customHeight="1"/>
    <row r="786441" ht="12.75" customHeight="1"/>
    <row r="786442" ht="12.75" customHeight="1"/>
    <row r="786443" ht="12.75" customHeight="1"/>
    <row r="786444" ht="12.75" customHeight="1"/>
    <row r="786445" ht="12.75" customHeight="1"/>
    <row r="786446" ht="12.75" customHeight="1"/>
    <row r="786447" ht="12.75" customHeight="1"/>
    <row r="786448" ht="12.75" customHeight="1"/>
    <row r="786449" ht="12.75" customHeight="1"/>
    <row r="786450" ht="12.75" customHeight="1"/>
    <row r="786451" ht="12.75" customHeight="1"/>
    <row r="851914" ht="12.75" customHeight="1"/>
    <row r="851915" ht="12.75" customHeight="1"/>
    <row r="851916" ht="12.75" customHeight="1"/>
    <row r="851917" ht="12.75" customHeight="1"/>
    <row r="851918" ht="12.75" customHeight="1"/>
    <row r="851919" ht="12.75" customHeight="1"/>
    <row r="851920" ht="12.75" customHeight="1"/>
    <row r="851921" ht="12.75" customHeight="1"/>
    <row r="851922" ht="12.75" customHeight="1"/>
    <row r="851923" ht="12.75" customHeight="1"/>
    <row r="851924" ht="12.75" customHeight="1"/>
    <row r="851925" ht="12.75" customHeight="1"/>
    <row r="851926" ht="12.75" customHeight="1"/>
    <row r="851927" ht="12.75" customHeight="1"/>
    <row r="851928" ht="12.75" customHeight="1"/>
    <row r="851929" ht="12.75" customHeight="1"/>
    <row r="851930" ht="12.75" customHeight="1"/>
    <row r="851931" ht="12.75" customHeight="1"/>
    <row r="851932" ht="12.75" customHeight="1"/>
    <row r="851933" ht="12.75" customHeight="1"/>
    <row r="851934" ht="12.75" customHeight="1"/>
    <row r="851935" ht="12.75" customHeight="1"/>
    <row r="851936" ht="12.75" customHeight="1"/>
    <row r="851937" ht="12.75" customHeight="1"/>
    <row r="851938" ht="12.75" customHeight="1"/>
    <row r="851939" ht="12.75" customHeight="1"/>
    <row r="851940" ht="12.75" customHeight="1"/>
    <row r="851941" ht="12.75" customHeight="1"/>
    <row r="851942" ht="12.75" customHeight="1"/>
    <row r="851943" ht="12.75" customHeight="1"/>
    <row r="851944" ht="12.75" customHeight="1"/>
    <row r="851945" ht="12.75" customHeight="1"/>
    <row r="851946" ht="12.75" customHeight="1"/>
    <row r="851947" ht="12.75" customHeight="1"/>
    <row r="851948" ht="12.75" customHeight="1"/>
    <row r="851949" ht="12.75" customHeight="1"/>
    <row r="851950" ht="12.75" customHeight="1"/>
    <row r="851951" ht="12.75" customHeight="1"/>
    <row r="851952" ht="12.75" customHeight="1"/>
    <row r="851953" ht="12.75" customHeight="1"/>
    <row r="851954" ht="12.75" customHeight="1"/>
    <row r="851955" ht="12.75" customHeight="1"/>
    <row r="851956" ht="12.75" customHeight="1"/>
    <row r="851957" ht="12.75" customHeight="1"/>
    <row r="851958" ht="12.75" customHeight="1"/>
    <row r="851959" ht="12.75" customHeight="1"/>
    <row r="851960" ht="12.75" customHeight="1"/>
    <row r="851961" ht="12.75" customHeight="1"/>
    <row r="851962" ht="12.75" customHeight="1"/>
    <row r="851963" ht="12.75" customHeight="1"/>
    <row r="851964" ht="12.75" customHeight="1"/>
    <row r="851965" ht="12.75" customHeight="1"/>
    <row r="851966" ht="12.75" customHeight="1"/>
    <row r="851967" ht="12.75" customHeight="1"/>
    <row r="851968" ht="12.75" customHeight="1"/>
    <row r="851969" ht="12.75" customHeight="1"/>
    <row r="851970" ht="12.75" customHeight="1"/>
    <row r="851971" ht="12.75" customHeight="1"/>
    <row r="851972" ht="12.75" customHeight="1"/>
    <row r="851973" ht="12.75" customHeight="1"/>
    <row r="851974" ht="12.75" customHeight="1"/>
    <row r="851975" ht="12.75" customHeight="1"/>
    <row r="851976" ht="12.75" customHeight="1"/>
    <row r="851977" ht="12.75" customHeight="1"/>
    <row r="851978" ht="12.75" customHeight="1"/>
    <row r="851979" ht="12.75" customHeight="1"/>
    <row r="851980" ht="12.75" customHeight="1"/>
    <row r="851981" ht="12.75" customHeight="1"/>
    <row r="851982" ht="12.75" customHeight="1"/>
    <row r="851983" ht="12.75" customHeight="1"/>
    <row r="851984" ht="12.75" customHeight="1"/>
    <row r="851985" ht="12.75" customHeight="1"/>
    <row r="851986" ht="12.75" customHeight="1"/>
    <row r="851987" ht="12.75" customHeight="1"/>
    <row r="917450" ht="12.75" customHeight="1"/>
    <row r="917451" ht="12.75" customHeight="1"/>
    <row r="917452" ht="12.75" customHeight="1"/>
    <row r="917453" ht="12.75" customHeight="1"/>
    <row r="917454" ht="12.75" customHeight="1"/>
    <row r="917455" ht="12.75" customHeight="1"/>
    <row r="917456" ht="12.75" customHeight="1"/>
    <row r="917457" ht="12.75" customHeight="1"/>
    <row r="917458" ht="12.75" customHeight="1"/>
    <row r="917459" ht="12.75" customHeight="1"/>
    <row r="917460" ht="12.75" customHeight="1"/>
    <row r="917461" ht="12.75" customHeight="1"/>
    <row r="917462" ht="12.75" customHeight="1"/>
    <row r="917463" ht="12.75" customHeight="1"/>
    <row r="917464" ht="12.75" customHeight="1"/>
    <row r="917465" ht="12.75" customHeight="1"/>
    <row r="917466" ht="12.75" customHeight="1"/>
    <row r="917467" ht="12.75" customHeight="1"/>
    <row r="917468" ht="12.75" customHeight="1"/>
    <row r="917469" ht="12.75" customHeight="1"/>
    <row r="917470" ht="12.75" customHeight="1"/>
    <row r="917471" ht="12.75" customHeight="1"/>
    <row r="917472" ht="12.75" customHeight="1"/>
    <row r="917473" ht="12.75" customHeight="1"/>
    <row r="917474" ht="12.75" customHeight="1"/>
    <row r="917475" ht="12.75" customHeight="1"/>
    <row r="917476" ht="12.75" customHeight="1"/>
    <row r="917477" ht="12.75" customHeight="1"/>
    <row r="917478" ht="12.75" customHeight="1"/>
    <row r="917479" ht="12.75" customHeight="1"/>
    <row r="917480" ht="12.75" customHeight="1"/>
    <row r="917481" ht="12.75" customHeight="1"/>
    <row r="917482" ht="12.75" customHeight="1"/>
    <row r="917483" ht="12.75" customHeight="1"/>
    <row r="917484" ht="12.75" customHeight="1"/>
    <row r="917485" ht="12.75" customHeight="1"/>
    <row r="917486" ht="12.75" customHeight="1"/>
    <row r="917487" ht="12.75" customHeight="1"/>
    <row r="917488" ht="12.75" customHeight="1"/>
    <row r="917489" ht="12.75" customHeight="1"/>
    <row r="917490" ht="12.75" customHeight="1"/>
    <row r="917491" ht="12.75" customHeight="1"/>
    <row r="917492" ht="12.75" customHeight="1"/>
    <row r="917493" ht="12.75" customHeight="1"/>
    <row r="917494" ht="12.75" customHeight="1"/>
    <row r="917495" ht="12.75" customHeight="1"/>
    <row r="917496" ht="12.75" customHeight="1"/>
    <row r="917497" ht="12.75" customHeight="1"/>
    <row r="917498" ht="12.75" customHeight="1"/>
    <row r="917499" ht="12.75" customHeight="1"/>
    <row r="917500" ht="12.75" customHeight="1"/>
    <row r="917501" ht="12.75" customHeight="1"/>
    <row r="917502" ht="12.75" customHeight="1"/>
    <row r="917503" ht="12.75" customHeight="1"/>
    <row r="917504" ht="12.75" customHeight="1"/>
    <row r="917505" ht="12.75" customHeight="1"/>
    <row r="917506" ht="12.75" customHeight="1"/>
    <row r="917507" ht="12.75" customHeight="1"/>
    <row r="917508" ht="12.75" customHeight="1"/>
    <row r="917509" ht="12.75" customHeight="1"/>
    <row r="917510" ht="12.75" customHeight="1"/>
    <row r="917511" ht="12.75" customHeight="1"/>
    <row r="917512" ht="12.75" customHeight="1"/>
    <row r="917513" ht="12.75" customHeight="1"/>
    <row r="917514" ht="12.75" customHeight="1"/>
    <row r="917515" ht="12.75" customHeight="1"/>
    <row r="917516" ht="12.75" customHeight="1"/>
    <row r="917517" ht="12.75" customHeight="1"/>
    <row r="917518" ht="12.75" customHeight="1"/>
    <row r="917519" ht="12.75" customHeight="1"/>
    <row r="917520" ht="12.75" customHeight="1"/>
    <row r="917521" ht="12.75" customHeight="1"/>
    <row r="917522" ht="12.75" customHeight="1"/>
    <row r="917523" ht="12.75" customHeight="1"/>
    <row r="982986" ht="12.75" customHeight="1"/>
    <row r="982987" ht="12.75" customHeight="1"/>
    <row r="982988" ht="12.75" customHeight="1"/>
    <row r="982989" ht="12.75" customHeight="1"/>
    <row r="982990" ht="12.75" customHeight="1"/>
    <row r="982991" ht="12.75" customHeight="1"/>
    <row r="982992" ht="12.75" customHeight="1"/>
    <row r="982993" ht="12.75" customHeight="1"/>
    <row r="982994" ht="12.75" customHeight="1"/>
    <row r="982995" ht="12.75" customHeight="1"/>
    <row r="982996" ht="12.75" customHeight="1"/>
    <row r="982997" ht="12.75" customHeight="1"/>
    <row r="982998" ht="12.75" customHeight="1"/>
    <row r="982999" ht="12.75" customHeight="1"/>
    <row r="983000" ht="12.75" customHeight="1"/>
    <row r="983001" ht="12.75" customHeight="1"/>
    <row r="983002" ht="12.75" customHeight="1"/>
    <row r="983003" ht="12.75" customHeight="1"/>
    <row r="983004" ht="12.75" customHeight="1"/>
    <row r="983005" ht="12.75" customHeight="1"/>
    <row r="983006" ht="12.75" customHeight="1"/>
    <row r="983007" ht="12.75" customHeight="1"/>
    <row r="983008" ht="12.75" customHeight="1"/>
    <row r="983009" ht="12.75" customHeight="1"/>
    <row r="983010" ht="12.75" customHeight="1"/>
    <row r="983011" ht="12.75" customHeight="1"/>
    <row r="983012" ht="12.75" customHeight="1"/>
    <row r="983013" ht="12.75" customHeight="1"/>
    <row r="983014" ht="12.75" customHeight="1"/>
    <row r="983015" ht="12.75" customHeight="1"/>
    <row r="983016" ht="12.75" customHeight="1"/>
    <row r="983017" ht="12.75" customHeight="1"/>
    <row r="983018" ht="12.75" customHeight="1"/>
    <row r="983019" ht="12.75" customHeight="1"/>
    <row r="983020" ht="12.75" customHeight="1"/>
    <row r="983021" ht="12.75" customHeight="1"/>
    <row r="983022" ht="12.75" customHeight="1"/>
    <row r="983023" ht="12.75" customHeight="1"/>
    <row r="983024" ht="12.75" customHeight="1"/>
    <row r="983025" ht="12.75" customHeight="1"/>
    <row r="983026" ht="12.75" customHeight="1"/>
    <row r="983027" ht="12.75" customHeight="1"/>
    <row r="983028" ht="12.75" customHeight="1"/>
    <row r="983029" ht="12.75" customHeight="1"/>
    <row r="983030" ht="12.75" customHeight="1"/>
    <row r="983031" ht="12.75" customHeight="1"/>
    <row r="983032" ht="12.75" customHeight="1"/>
    <row r="983033" ht="12.75" customHeight="1"/>
    <row r="983034" ht="12.75" customHeight="1"/>
    <row r="983035" ht="12.75" customHeight="1"/>
    <row r="983036" ht="12.75" customHeight="1"/>
    <row r="983037" ht="12.75" customHeight="1"/>
    <row r="983038" ht="12.75" customHeight="1"/>
    <row r="983039" ht="12.75" customHeight="1"/>
    <row r="983040" ht="12.75" customHeight="1"/>
    <row r="983041" ht="12.75" customHeight="1"/>
    <row r="983042" ht="12.75" customHeight="1"/>
    <row r="983043" ht="12.75" customHeight="1"/>
    <row r="983044" ht="12.75" customHeight="1"/>
    <row r="983045" ht="12.75" customHeight="1"/>
    <row r="983046" ht="12.75" customHeight="1"/>
    <row r="983047" ht="12.75" customHeight="1"/>
    <row r="983048" ht="12.75" customHeight="1"/>
    <row r="983049" ht="12.75" customHeight="1"/>
    <row r="983050" ht="12.75" customHeight="1"/>
    <row r="983051" ht="12.75" customHeight="1"/>
    <row r="983052" ht="12.75" customHeight="1"/>
    <row r="983053" ht="12.75" customHeight="1"/>
    <row r="983054" ht="12.75" customHeight="1"/>
    <row r="983055" ht="12.75" customHeight="1"/>
    <row r="983056" ht="12.75" customHeight="1"/>
    <row r="983057" ht="12.75" customHeight="1"/>
    <row r="983058" ht="12.75" customHeight="1"/>
    <row r="983059" ht="12.75" customHeight="1"/>
  </sheetData>
  <mergeCells count="38">
    <mergeCell ref="B1:F1"/>
    <mergeCell ref="D3:E3"/>
    <mergeCell ref="A118:F118"/>
    <mergeCell ref="A3:A4"/>
    <mergeCell ref="A5:A117"/>
    <mergeCell ref="A65482:A65483"/>
    <mergeCell ref="A65484:A65555"/>
    <mergeCell ref="A131018:A131019"/>
    <mergeCell ref="A131020:A131091"/>
    <mergeCell ref="A196554:A196555"/>
    <mergeCell ref="A196556:A196627"/>
    <mergeCell ref="A262090:A262091"/>
    <mergeCell ref="A262092:A262163"/>
    <mergeCell ref="A327626:A327627"/>
    <mergeCell ref="A327628:A327699"/>
    <mergeCell ref="A393162:A393163"/>
    <mergeCell ref="A393164:A393235"/>
    <mergeCell ref="A458698:A458699"/>
    <mergeCell ref="A458700:A458771"/>
    <mergeCell ref="A524234:A524235"/>
    <mergeCell ref="A524236:A524307"/>
    <mergeCell ref="A589770:A589771"/>
    <mergeCell ref="A589772:A589843"/>
    <mergeCell ref="A655306:A655307"/>
    <mergeCell ref="A655308:A655379"/>
    <mergeCell ref="A720842:A720843"/>
    <mergeCell ref="A720844:A720915"/>
    <mergeCell ref="A786378:A786379"/>
    <mergeCell ref="A786380:A786451"/>
    <mergeCell ref="A851914:A851915"/>
    <mergeCell ref="A851916:A851987"/>
    <mergeCell ref="A917450:A917451"/>
    <mergeCell ref="A917452:A917523"/>
    <mergeCell ref="A982986:A982987"/>
    <mergeCell ref="A982988:A983059"/>
    <mergeCell ref="B3:B4"/>
    <mergeCell ref="C3:C4"/>
    <mergeCell ref="F3:F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20" sqref="D20"/>
    </sheetView>
  </sheetViews>
  <sheetFormatPr defaultColWidth="8.75" defaultRowHeight="13.5" outlineLevelRow="7" outlineLevelCol="4"/>
  <cols>
    <col min="1" max="1" width="9.75" style="1"/>
    <col min="2" max="2" width="25.3833333333333" style="1" customWidth="1"/>
    <col min="3" max="3" width="18" style="1" customWidth="1"/>
    <col min="4" max="5" width="18.1083333333333" style="1" customWidth="1"/>
    <col min="6" max="16384" width="9.75" style="1"/>
  </cols>
  <sheetData>
    <row r="1" s="1" customFormat="1" ht="14.25" spans="1:5">
      <c r="A1" s="2" t="s">
        <v>1241</v>
      </c>
      <c r="B1" s="2"/>
      <c r="C1" s="2"/>
      <c r="D1" s="2"/>
      <c r="E1" s="2"/>
    </row>
    <row r="2" s="1" customFormat="1" ht="14.25" spans="1:5">
      <c r="A2" s="3" t="s">
        <v>844</v>
      </c>
      <c r="B2" s="3"/>
      <c r="C2" s="3"/>
      <c r="D2" s="3"/>
      <c r="E2" s="3"/>
    </row>
    <row r="3" s="1" customFormat="1" ht="14.25" spans="1:5">
      <c r="A3" s="4" t="s">
        <v>1242</v>
      </c>
      <c r="B3" s="4" t="s">
        <v>1243</v>
      </c>
      <c r="C3" s="4" t="s">
        <v>1244</v>
      </c>
      <c r="D3" s="4" t="s">
        <v>1245</v>
      </c>
      <c r="E3" s="4" t="s">
        <v>1246</v>
      </c>
    </row>
    <row r="4" s="1" customFormat="1" ht="14.25" spans="1:5">
      <c r="A4" s="4">
        <v>1</v>
      </c>
      <c r="B4" s="4" t="s">
        <v>1247</v>
      </c>
      <c r="C4" s="4">
        <v>4</v>
      </c>
      <c r="D4" s="4">
        <v>4</v>
      </c>
      <c r="E4" s="4"/>
    </row>
    <row r="5" s="1" customFormat="1" ht="14.25" spans="1:5">
      <c r="A5" s="4">
        <v>2</v>
      </c>
      <c r="B5" s="5" t="s">
        <v>1248</v>
      </c>
      <c r="C5" s="4">
        <v>2</v>
      </c>
      <c r="D5" s="4">
        <v>2</v>
      </c>
      <c r="E5" s="4"/>
    </row>
    <row r="6" s="1" customFormat="1" ht="28.5" spans="1:5">
      <c r="A6" s="4">
        <v>3</v>
      </c>
      <c r="B6" s="6" t="s">
        <v>1249</v>
      </c>
      <c r="C6" s="4">
        <v>4</v>
      </c>
      <c r="D6" s="4">
        <v>4</v>
      </c>
      <c r="E6" s="4"/>
    </row>
    <row r="7" s="1" customFormat="1" ht="31.5" customHeight="1" spans="1:5">
      <c r="A7" s="4">
        <v>4</v>
      </c>
      <c r="B7" s="6" t="s">
        <v>1250</v>
      </c>
      <c r="C7" s="4">
        <v>4</v>
      </c>
      <c r="D7" s="4">
        <v>4</v>
      </c>
      <c r="E7" s="4"/>
    </row>
    <row r="8" s="1" customFormat="1" ht="14.25" spans="1:5">
      <c r="A8" s="4" t="s">
        <v>614</v>
      </c>
      <c r="B8" s="4"/>
      <c r="C8" s="4">
        <v>14</v>
      </c>
      <c r="D8" s="4">
        <v>14</v>
      </c>
      <c r="E8" s="4">
        <v>3.4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2019一般收入</vt:lpstr>
      <vt:lpstr>2019一般</vt:lpstr>
      <vt:lpstr>2019年一般经济分类</vt:lpstr>
      <vt:lpstr>2019一般本级</vt:lpstr>
      <vt:lpstr>2019年一般本级经济分类</vt:lpstr>
      <vt:lpstr>2019本级一般基本支出</vt:lpstr>
      <vt:lpstr>政府一般债务限额和余额</vt:lpstr>
      <vt:lpstr>2019一般公共预算税收返还</vt:lpstr>
      <vt:lpstr>2019一般公共预算专项转移支付表</vt:lpstr>
      <vt:lpstr>债券资金使用情况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2006-09-16T00:00:00Z</dcterms:created>
  <cp:lastPrinted>2020-08-12T02:36:00Z</cp:lastPrinted>
  <dcterms:modified xsi:type="dcterms:W3CDTF">2023-12-01T07:04:18Z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A4AF76A797C64FC684BF5403BE95A5AD</vt:lpwstr>
  </property>
</Properties>
</file>